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Te ardh-Shpenz" sheetId="1" r:id="rId1"/>
    <sheet name="Aktiv Pasiv" sheetId="2" r:id="rId2"/>
    <sheet name="Cash flow" sheetId="3" r:id="rId3"/>
    <sheet name="Sheet1" sheetId="4" r:id="rId4"/>
    <sheet name="PASQ KAP" sheetId="5" r:id="rId5"/>
    <sheet name="Aneks Statistikor Pasq.1&amp;2" sheetId="6" r:id="rId6"/>
    <sheet name="Aneks Statistikor Paq.3" sheetId="7" r:id="rId7"/>
    <sheet name="Aktive Afat Gjata" sheetId="8" r:id="rId8"/>
    <sheet name="Pasqyra e Amortizimit AQT" sheetId="9" r:id="rId9"/>
    <sheet name="Inventari i Automjeteve" sheetId="10" r:id="rId10"/>
    <sheet name="Inventari i Materialeve" sheetId="11" r:id="rId11"/>
  </sheets>
  <definedNames/>
  <calcPr fullCalcOnLoad="1"/>
</workbook>
</file>

<file path=xl/sharedStrings.xml><?xml version="1.0" encoding="utf-8"?>
<sst xmlns="http://schemas.openxmlformats.org/spreadsheetml/2006/main" count="662" uniqueCount="501">
  <si>
    <t>Te Ardhura &amp; Shpenzime</t>
  </si>
  <si>
    <t>Emertimi</t>
  </si>
  <si>
    <t>1</t>
  </si>
  <si>
    <t>Shitjet neto</t>
  </si>
  <si>
    <t>2</t>
  </si>
  <si>
    <t>Kostoja e prodhimit/blerjes se mallrave te shitura</t>
  </si>
  <si>
    <t>3</t>
  </si>
  <si>
    <t>Fitimi (humbja) bruto</t>
  </si>
  <si>
    <t>4</t>
  </si>
  <si>
    <t>Shpenzimet e shitjes</t>
  </si>
  <si>
    <t>5</t>
  </si>
  <si>
    <t>Shpenzimet administrative</t>
  </si>
  <si>
    <t>6</t>
  </si>
  <si>
    <t>Te ardhura te tjera nga veprimtarite e shfrytezimit</t>
  </si>
  <si>
    <t>7</t>
  </si>
  <si>
    <t>Shpenzime te tjera te zakonshme</t>
  </si>
  <si>
    <t>8</t>
  </si>
  <si>
    <t>Fitimi(humbja) nga veprimtarite e shfrytezimit</t>
  </si>
  <si>
    <t>9</t>
  </si>
  <si>
    <t>Te ardhurat e shpenzimeve financiare nga njesite e kontrolluara</t>
  </si>
  <si>
    <t>10</t>
  </si>
  <si>
    <t>Te ardhura dhe shpenzime nga investime ne pjesemarrje</t>
  </si>
  <si>
    <t>11</t>
  </si>
  <si>
    <t>Te ardhura dhe shpenzime financiare:</t>
  </si>
  <si>
    <t>11.1</t>
  </si>
  <si>
    <t>Investime te tjera financiare afatgjata</t>
  </si>
  <si>
    <t>11.2</t>
  </si>
  <si>
    <t>Interesi</t>
  </si>
  <si>
    <t>11.3</t>
  </si>
  <si>
    <t>Fitimi (humbja) nga kursi i kembimit</t>
  </si>
  <si>
    <t>11.4</t>
  </si>
  <si>
    <t>Te tjera financiare</t>
  </si>
  <si>
    <t>12</t>
  </si>
  <si>
    <t>Shuma e te ardhurave dhe shpenzimeve financiare</t>
  </si>
  <si>
    <t>13</t>
  </si>
  <si>
    <t>Te ardhura dhe shpenzime te pacaktuara</t>
  </si>
  <si>
    <t>14</t>
  </si>
  <si>
    <t>Fitimi (humbja) para tatimit</t>
  </si>
  <si>
    <t>15</t>
  </si>
  <si>
    <t>Shpenzimet e tatimit te fitimit</t>
  </si>
  <si>
    <t>16</t>
  </si>
  <si>
    <t>Fitimi (humbja) neto e vitit financiar</t>
  </si>
  <si>
    <t>17</t>
  </si>
  <si>
    <t>Elementet e pasqyrave te konsoliduara</t>
  </si>
  <si>
    <t>ADMINISTRATORI</t>
  </si>
  <si>
    <t>Bilanci</t>
  </si>
  <si>
    <t>AKTIVET</t>
  </si>
  <si>
    <t>Shenime</t>
  </si>
  <si>
    <t>Aktivet 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</si>
  <si>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</si>
  <si>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</si>
  <si>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</si>
  <si>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</si>
  <si>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</si>
  <si>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</si>
  <si>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</si>
  <si>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</si>
  <si>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</si>
  <si>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</si>
  <si>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</si>
  <si>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</si>
  <si>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</si>
  <si>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</si>
  <si>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</si>
  <si>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</si>
  <si>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</si>
  <si>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</si>
  <si>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</si>
  <si>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</si>
  <si>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</si>
  <si>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</si>
  <si>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</si>
  <si>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</si>
  <si>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</si>
  <si>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</si>
  <si>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</si>
  <si>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</si>
  <si>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</si>
  <si>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</si>
  <si>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</si>
  <si>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</si>
  <si>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</si>
  <si>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</si>
  <si>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</si>
  <si>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</si>
  <si>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</si>
  <si>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</si>
  <si>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</si>
  <si>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</si>
  <si>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</si>
  <si>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</si>
  <si>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</si>
  <si>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</si>
  <si>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</si>
  <si>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</si>
  <si>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</si>
  <si>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</si>
  <si>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</si>
  <si>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</si>
  <si>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</si>
  <si>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</si>
  <si>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</si>
  <si>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</si>
  <si>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</si>
  <si>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</si>
  <si>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</si>
  <si>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</si>
  <si>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</si>
  <si>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</si>
  <si>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</si>
  <si>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</si>
  <si>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</si>
  <si>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</si>
  <si>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</si>
  <si>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</si>
  <si>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</si>
  <si>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</si>
  <si>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</si>
  <si>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</si>
  <si>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</si>
  <si>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</si>
  <si>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</si>
  <si>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</si>
  <si>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</si>
  <si>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</si>
  <si>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</si>
  <si>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</si>
  <si>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2.7</t>
  </si>
  <si>
    <t>Aktive te tjera te pacaktuara</t>
  </si>
  <si>
    <t>Totali i Aktiveve</t>
  </si>
  <si>
    <t>PASIVET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</si>
  <si>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</si>
  <si>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</si>
  <si>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</si>
  <si>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</si>
  <si>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</si>
  <si>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</si>
  <si>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</si>
  <si>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</si>
  <si>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</si>
  <si>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</si>
  <si>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</si>
  <si>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</si>
  <si>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</si>
  <si>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</si>
  <si>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</si>
  <si>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</si>
  <si>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</si>
  <si>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</si>
  <si>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</si>
  <si>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</si>
  <si>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</si>
  <si>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</si>
  <si>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</si>
  <si>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Parapagime te arketuara</t>
  </si>
  <si>
    <t>Shuma 3.3</t>
  </si>
  <si>
    <t>3.4</t>
  </si>
  <si>
    <t>Grantet dhe te ardhurat e shtyra</t>
  </si>
  <si>
    <t>3.5</t>
  </si>
  <si>
    <t>Provizionet afatshkurtra</t>
  </si>
  <si>
    <t>Pasivet afatgjata</t>
  </si>
  <si>
    <t>4.1</t>
  </si>
  <si>
    <t>Huat afatgjata</t>
  </si>
  <si>
    <t>4.1.1</t>
  </si>
  <si>
    <t>Hua, bono dhe detyrime nga qiraja financiare</t>
  </si>
  <si>
    <t>4.1.2</t>
  </si>
  <si>
    <t>Shuma 4.1</t>
  </si>
  <si>
    <t>4.2</t>
  </si>
  <si>
    <t>Huamarrje te tjera afatgjata</t>
  </si>
  <si>
    <t>4.3</t>
  </si>
  <si>
    <t>Provizionet afatgjata</t>
  </si>
  <si>
    <t>4.4</t>
  </si>
  <si>
    <t>4.5</t>
  </si>
  <si>
    <t>Pasive te pacaktuara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</si>
  <si>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</si>
  <si>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</si>
  <si>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</si>
  <si>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</si>
  <si>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</si>
  <si>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</si>
  <si>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</si>
  <si>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</si>
  <si>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</si>
  <si>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</si>
  <si>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</si>
  <si>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</si>
  <si>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</si>
  <si>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</si>
  <si>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</si>
  <si>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</si>
  <si>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</si>
  <si>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</si>
  <si>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</si>
  <si>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</si>
  <si>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</si>
  <si>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</si>
  <si>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</si>
  <si>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</si>
  <si>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</si>
  <si>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</si>
  <si>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</si>
  <si>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</si>
  <si>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</si>
  <si>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</si>
  <si>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</si>
  <si>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</si>
  <si>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</si>
  <si>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</si>
  <si>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</si>
  <si>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</si>
  <si>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Paratë e përftuara nga aktivitetet </t>
  </si>
  <si>
    <t xml:space="preserve">Interesi i paguar </t>
  </si>
  <si>
    <t xml:space="preserve">Tatimfitimi i paguar </t>
  </si>
  <si>
    <t xml:space="preserve">Paraja  neto nga aktivitetet e shfrytëzimit </t>
  </si>
  <si>
    <t xml:space="preserve">Fluksi i parave nga veprimtaritë investuese </t>
  </si>
  <si>
    <t xml:space="preserve">Blerja e shoqërisë së kontrolluar X minus paratë e arkëtuara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</si>
  <si>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</si>
  <si>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</si>
  <si>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</si>
  <si>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Dividendët e arkëtuar </t>
  </si>
  <si>
    <t xml:space="preserve">Paraja neto, e përdorur në aktivitetet investuese </t>
  </si>
  <si>
    <t xml:space="preserve">Fluksi i parave nga veprimtaritë financiare </t>
  </si>
  <si>
    <t xml:space="preserve">Të ardhura nga emetimi i kapitalit aksionar </t>
  </si>
  <si>
    <t xml:space="preserve">Të ardhura nga huamarrje afatgjata </t>
  </si>
  <si>
    <t xml:space="preserve">Pagesat e detyrimeve të qirasë financiare </t>
  </si>
  <si>
    <t xml:space="preserve">Dividendët e paguar </t>
  </si>
  <si>
    <t xml:space="preserve">Paraja neto e  përdorur në aktivitetet financiare  </t>
  </si>
  <si>
    <t xml:space="preserve">Rritja/rënia neto e mjeteve monetare </t>
  </si>
  <si>
    <t xml:space="preserve">Mjetet monetare në fillim të periudhës  kontabël </t>
  </si>
  <si>
    <t xml:space="preserve">Mjetet monetare në fund të periudhës kontabël </t>
  </si>
  <si>
    <t>PASQYRA E NDRYSHIMEVE NE KAPITAL</t>
  </si>
  <si>
    <t xml:space="preserve">Kapitali aksionar </t>
  </si>
  <si>
    <t xml:space="preserve">Primi i aksionit </t>
  </si>
  <si>
    <t xml:space="preserve">Aksione të thesarit </t>
  </si>
  <si>
    <t xml:space="preserve">Rezerva ligjore statusore </t>
  </si>
  <si>
    <t xml:space="preserve">Fitimi i pashpërndarë </t>
  </si>
  <si>
    <t xml:space="preserve">Totali </t>
  </si>
  <si>
    <t xml:space="preserve">Efekti i ndryshimevenë politikat kontabël </t>
  </si>
  <si>
    <t xml:space="preserve">Pozicioni i rregulluar </t>
  </si>
  <si>
    <t xml:space="preserve">Fitimi neto përperiudhën kontabël </t>
  </si>
  <si>
    <t xml:space="preserve">Rritje e rezervës së kapitalit </t>
  </si>
  <si>
    <t xml:space="preserve">Emetimi i aksioneve </t>
  </si>
  <si>
    <t xml:space="preserve">Emetim i kapitalit aksionar </t>
  </si>
  <si>
    <t xml:space="preserve">Aksione të thesarit të riblera 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</si>
  <si>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</si>
  <si>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</si>
  <si>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</si>
  <si>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</si>
  <si>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</si>
  <si>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</si>
  <si>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</si>
  <si>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</si>
  <si>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</si>
  <si>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</si>
  <si>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</si>
  <si>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</si>
  <si>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</si>
  <si>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</si>
  <si>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</si>
  <si>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</si>
  <si>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</si>
  <si>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</si>
  <si>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</si>
  <si>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</si>
  <si>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HARTUESI</t>
  </si>
  <si>
    <t>Dhurata Jakupi</t>
  </si>
  <si>
    <t>Dhurata  Jakupi</t>
  </si>
  <si>
    <t xml:space="preserve">                       </t>
  </si>
  <si>
    <t>TIRANE</t>
  </si>
  <si>
    <t xml:space="preserve">NDERTIM,DEPOZITIM,SHFRYTEZIM I BURIMEVE UJORE </t>
  </si>
  <si>
    <t xml:space="preserve">DHE NATYRORE ME QELLIM PRODHIMIN E </t>
  </si>
  <si>
    <t>ENERGJISE ELEKTRIKE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</si>
  <si>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</si>
  <si>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</si>
  <si>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</si>
  <si>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</si>
  <si>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</si>
  <si>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</si>
  <si>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</si>
  <si>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</si>
  <si>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</si>
  <si>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</si>
  <si>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</si>
  <si>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</si>
  <si>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</si>
  <si>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</si>
  <si>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</si>
  <si>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</si>
  <si>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</si>
  <si>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</si>
  <si>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</si>
  <si>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</si>
  <si>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</si>
  <si>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</si>
  <si>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</si>
  <si>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</si>
  <si>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</si>
  <si>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</si>
  <si>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</si>
  <si>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</si>
  <si>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</si>
  <si>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</si>
  <si>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</si>
  <si>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</si>
  <si>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</si>
  <si>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</si>
  <si>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</si>
  <si>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</si>
  <si>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</si>
  <si>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</si>
  <si>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</si>
  <si>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</si>
  <si>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</si>
  <si>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</si>
  <si>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</si>
  <si>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</si>
  <si>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</si>
  <si>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</si>
  <si>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</si>
  <si>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</si>
  <si>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</si>
  <si>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</si>
  <si>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</si>
  <si>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</si>
  <si>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</si>
  <si>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</si>
  <si>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</si>
  <si>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</si>
  <si>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</si>
  <si>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</si>
  <si>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</si>
  <si>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</si>
  <si>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</si>
  <si>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</si>
  <si>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</si>
  <si>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</si>
  <si>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</si>
  <si>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</si>
  <si>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</si>
  <si>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</si>
  <si>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</si>
  <si>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</si>
  <si>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</si>
  <si>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</si>
  <si>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</si>
  <si>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</si>
  <si>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</si>
  <si>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</si>
  <si>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</si>
  <si>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</si>
  <si>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</si>
  <si>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</si>
  <si>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</si>
  <si>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</si>
  <si>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</si>
  <si>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</si>
  <si>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</si>
  <si>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</si>
  <si>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</si>
  <si>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</si>
  <si>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</si>
  <si>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</si>
  <si>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</si>
  <si>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</si>
  <si>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</si>
  <si>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</si>
  <si>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</si>
  <si>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</si>
  <si>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</si>
  <si>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</si>
  <si>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</si>
  <si>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</si>
  <si>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</si>
  <si>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</si>
  <si>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</si>
  <si>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</si>
  <si>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</si>
  <si>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</si>
  <si>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</si>
  <si>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</si>
  <si>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</si>
  <si>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</si>
  <si>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</si>
  <si>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</si>
  <si>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</si>
  <si>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</si>
  <si>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</si>
  <si>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</si>
  <si>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</si>
  <si>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</si>
  <si>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</si>
  <si>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</si>
  <si>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</si>
  <si>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</si>
  <si>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</si>
  <si>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</si>
  <si>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</si>
  <si>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</si>
  <si>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</si>
  <si>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</si>
  <si>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</si>
  <si>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</si>
  <si>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</si>
  <si>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</si>
  <si>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</si>
  <si>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</si>
  <si>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</si>
  <si>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</si>
  <si>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</si>
  <si>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</si>
  <si>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</si>
  <si>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</si>
  <si>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</si>
  <si>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</si>
  <si>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</si>
  <si>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</si>
  <si>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</si>
  <si>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</si>
  <si>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</si>
  <si>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</si>
  <si>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Totali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</si>
  <si>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</si>
  <si>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</si>
  <si>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</si>
  <si>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</si>
  <si>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</si>
  <si>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</si>
  <si>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</si>
  <si>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</si>
  <si>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</si>
  <si>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</si>
  <si>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</si>
  <si>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</si>
  <si>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</si>
  <si>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Nr.</t>
  </si>
  <si>
    <t>Lloji automjetit</t>
  </si>
  <si>
    <t>kapaciteti</t>
  </si>
  <si>
    <t>targa</t>
  </si>
  <si>
    <t>Vlera</t>
  </si>
  <si>
    <t>Me page nga 66.501 deri ne 87.700 leke</t>
  </si>
  <si>
    <t>Me page me te larte se 87.700 leke</t>
  </si>
  <si>
    <t>Viti 2012</t>
  </si>
  <si>
    <t>Pozicioni më 31 dhjetor 2012</t>
  </si>
  <si>
    <t xml:space="preserve">Shtesa nga </t>
  </si>
  <si>
    <t>Rivleresimet</t>
  </si>
  <si>
    <t>SHOQERIA "Zall Herr Energji-2011" sh.p.k.</t>
  </si>
  <si>
    <t>NIPT  L 21310027 G</t>
  </si>
  <si>
    <t>" ZALL HERR ENERGJI-2011"  Sh.p.k</t>
  </si>
  <si>
    <t>11.01.2012</t>
  </si>
  <si>
    <t>SN - 139561-01-12</t>
  </si>
  <si>
    <t>Inventari Materialeve te para</t>
  </si>
  <si>
    <t>njesia</t>
  </si>
  <si>
    <t>sasia</t>
  </si>
  <si>
    <t>çmimi</t>
  </si>
  <si>
    <t>vlera</t>
  </si>
  <si>
    <t>Inventari automjeteve ne pronesi te subjektit 2013</t>
  </si>
  <si>
    <t>Aktivet Afatgjata Materiale  me vlere fillestare   2013</t>
  </si>
  <si>
    <t>Amortizimi A.A.Materiale   2013</t>
  </si>
  <si>
    <t>Vlera Kontabel Neto e A.A.Materiale  2013</t>
  </si>
  <si>
    <t>Te punesuar mesatarisht per vitin 2013:</t>
  </si>
  <si>
    <t>Viti 2013</t>
  </si>
  <si>
    <t xml:space="preserve">Pozicioni më 31 dhjetor 2011 </t>
  </si>
  <si>
    <t>Pozicioni më 31 dhjetor 2013</t>
  </si>
  <si>
    <t>31.12.2013</t>
  </si>
  <si>
    <t>01.01.2013</t>
  </si>
  <si>
    <t>Viti   2013</t>
  </si>
  <si>
    <t>Natasha Hoxha</t>
  </si>
  <si>
    <t xml:space="preserve">           Administratori</t>
  </si>
  <si>
    <t>Me page deri ne 22.000 leke</t>
  </si>
  <si>
    <t>Me page nga 22.001 deri ne 30.000 leke</t>
  </si>
  <si>
    <t xml:space="preserve">       Natasha Hoxha</t>
  </si>
  <si>
    <t>Zall Herr Energji _2011</t>
  </si>
  <si>
    <t xml:space="preserve">                BURREL</t>
  </si>
  <si>
    <t>PASQYRA E LLOGARITJES SE AMORTIZIMIT PER VITIN 2013</t>
  </si>
  <si>
    <t>NR</t>
  </si>
  <si>
    <t>EMERTIMI I AKTIVEVE</t>
  </si>
  <si>
    <t>DATA E</t>
  </si>
  <si>
    <t>VLERA</t>
  </si>
  <si>
    <t>AMORTIZIMI</t>
  </si>
  <si>
    <t>VLERA E</t>
  </si>
  <si>
    <t>AMORTIZ.</t>
  </si>
  <si>
    <t xml:space="preserve">TOTALI </t>
  </si>
  <si>
    <t>HYRJES</t>
  </si>
  <si>
    <t>FILLESTARE</t>
  </si>
  <si>
    <t>MBETUR</t>
  </si>
  <si>
    <t>AMORTZ.</t>
  </si>
  <si>
    <t>MBETUR 31/12/13</t>
  </si>
  <si>
    <t>A</t>
  </si>
  <si>
    <t>Instalime teknike,makineri,paisje,vegla (llog.213)</t>
  </si>
  <si>
    <t>Paisje teknologjike HEC</t>
  </si>
  <si>
    <t>02.05.2012</t>
  </si>
  <si>
    <t>03.05.2012</t>
  </si>
  <si>
    <t>Transformator Rrjeti</t>
  </si>
  <si>
    <t>29.11.2013</t>
  </si>
  <si>
    <t>Transformator Tensioni</t>
  </si>
  <si>
    <t>Shuma  A</t>
  </si>
  <si>
    <t xml:space="preserve"> </t>
  </si>
  <si>
    <t xml:space="preserve">       L 21310027 G</t>
  </si>
  <si>
    <t>601+602+604</t>
  </si>
  <si>
    <t>27.03.2014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</si>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</sst>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#,##0.0_);\-#,##0.0"/>
    <numFmt numFmtId="167" formatCode="#,##0_);\-#,##0"/>
    <numFmt numFmtId="168" formatCode="_(* #,##0_);_(* \(#,##0\);_(* &quot;-&quot;??_);_(@_)"/>
    <numFmt numFmtId="169" formatCode="_(* #,##0.0_);_(* \(#,##0.0\);_(* &quot;-&quot;??_);_(@_)"/>
    <numFmt numFmtId="170" formatCode="0.0"/>
  </numFmts>
  <fonts count="71">
    <font>
      <sz val="10"/>
      <color indexed="8"/>
      <name val="MS Sans Serif"/>
      <family val="0"/>
    </font>
    <font>
      <b/>
      <sz val="13.9"/>
      <color indexed="8"/>
      <name val="Times New Roman"/>
      <family val="0"/>
    </font>
    <font>
      <b/>
      <sz val="11.05"/>
      <color indexed="8"/>
      <name val="Arial"/>
      <family val="0"/>
    </font>
    <font>
      <b/>
      <sz val="10.1"/>
      <color indexed="8"/>
      <name val="Arial"/>
      <family val="2"/>
    </font>
    <font>
      <sz val="9.85"/>
      <color indexed="8"/>
      <name val="Arial"/>
      <family val="2"/>
    </font>
    <font>
      <b/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.95"/>
      <color indexed="8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b/>
      <sz val="9.95"/>
      <name val="Arial"/>
      <family val="2"/>
    </font>
    <font>
      <i/>
      <sz val="9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i/>
      <sz val="8.15"/>
      <color indexed="8"/>
      <name val="Times New Roman"/>
      <family val="1"/>
    </font>
    <font>
      <b/>
      <i/>
      <sz val="6.95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color indexed="8"/>
      <name val="Arial"/>
      <family val="2"/>
    </font>
    <font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/>
      <protection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/>
      <protection/>
    </xf>
    <xf numFmtId="168" fontId="0" fillId="0" borderId="10" xfId="42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 wrapText="1"/>
    </xf>
    <xf numFmtId="168" fontId="0" fillId="0" borderId="0" xfId="42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68" fontId="16" fillId="0" borderId="10" xfId="42" applyNumberFormat="1" applyFont="1" applyBorder="1" applyAlignment="1">
      <alignment horizontal="center" wrapText="1"/>
    </xf>
    <xf numFmtId="168" fontId="17" fillId="0" borderId="10" xfId="42" applyNumberFormat="1" applyFont="1" applyBorder="1" applyAlignment="1">
      <alignment horizontal="center" vertical="top" wrapText="1"/>
    </xf>
    <xf numFmtId="168" fontId="17" fillId="0" borderId="10" xfId="42" applyNumberFormat="1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168" fontId="16" fillId="0" borderId="15" xfId="42" applyNumberFormat="1" applyFont="1" applyBorder="1" applyAlignment="1">
      <alignment horizontal="center" wrapText="1"/>
    </xf>
    <xf numFmtId="0" fontId="17" fillId="0" borderId="16" xfId="0" applyFont="1" applyBorder="1" applyAlignment="1">
      <alignment vertical="top" wrapText="1"/>
    </xf>
    <xf numFmtId="168" fontId="17" fillId="0" borderId="17" xfId="42" applyNumberFormat="1" applyFont="1" applyBorder="1" applyAlignment="1">
      <alignment horizontal="center" vertical="top" wrapText="1"/>
    </xf>
    <xf numFmtId="168" fontId="17" fillId="0" borderId="18" xfId="42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wrapText="1"/>
      <protection/>
    </xf>
    <xf numFmtId="43" fontId="0" fillId="0" borderId="10" xfId="42" applyFont="1" applyFill="1" applyBorder="1" applyAlignment="1" applyProtection="1">
      <alignment/>
      <protection/>
    </xf>
    <xf numFmtId="43" fontId="5" fillId="0" borderId="0" xfId="42" applyFont="1" applyFill="1" applyBorder="1" applyAlignment="1" applyProtection="1">
      <alignment horizontal="center"/>
      <protection/>
    </xf>
    <xf numFmtId="43" fontId="0" fillId="0" borderId="0" xfId="42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/>
      <protection/>
    </xf>
    <xf numFmtId="43" fontId="19" fillId="0" borderId="10" xfId="42" applyFont="1" applyFill="1" applyBorder="1" applyAlignment="1" applyProtection="1">
      <alignment/>
      <protection/>
    </xf>
    <xf numFmtId="168" fontId="19" fillId="33" borderId="10" xfId="42" applyNumberFormat="1" applyFont="1" applyFill="1" applyBorder="1" applyAlignment="1" applyProtection="1">
      <alignment/>
      <protection/>
    </xf>
    <xf numFmtId="168" fontId="20" fillId="33" borderId="10" xfId="42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68" fontId="5" fillId="0" borderId="10" xfId="42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right"/>
    </xf>
    <xf numFmtId="0" fontId="24" fillId="0" borderId="25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4" xfId="0" applyFont="1" applyBorder="1" applyAlignment="1">
      <alignment/>
    </xf>
    <xf numFmtId="0" fontId="23" fillId="0" borderId="23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43" fontId="4" fillId="0" borderId="10" xfId="42" applyFont="1" applyBorder="1" applyAlignment="1">
      <alignment horizontal="right" vertical="center"/>
    </xf>
    <xf numFmtId="43" fontId="3" fillId="0" borderId="10" xfId="42" applyFont="1" applyBorder="1" applyAlignment="1">
      <alignment horizontal="right" vertical="center"/>
    </xf>
    <xf numFmtId="43" fontId="3" fillId="0" borderId="10" xfId="42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  <protection/>
    </xf>
    <xf numFmtId="168" fontId="0" fillId="33" borderId="0" xfId="42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168" fontId="0" fillId="0" borderId="0" xfId="42" applyNumberFormat="1" applyFont="1" applyFill="1" applyBorder="1" applyAlignment="1" applyProtection="1">
      <alignment horizontal="center"/>
      <protection/>
    </xf>
    <xf numFmtId="168" fontId="5" fillId="0" borderId="0" xfId="42" applyNumberFormat="1" applyFont="1" applyFill="1" applyBorder="1" applyAlignment="1" applyProtection="1">
      <alignment horizontal="center"/>
      <protection/>
    </xf>
    <xf numFmtId="43" fontId="5" fillId="0" borderId="0" xfId="42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 vertical="center"/>
    </xf>
    <xf numFmtId="168" fontId="8" fillId="0" borderId="10" xfId="0" applyNumberFormat="1" applyFont="1" applyBorder="1" applyAlignment="1">
      <alignment horizontal="right" vertical="center"/>
    </xf>
    <xf numFmtId="168" fontId="5" fillId="0" borderId="10" xfId="42" applyNumberFormat="1" applyFont="1" applyFill="1" applyBorder="1" applyAlignment="1" applyProtection="1">
      <alignment/>
      <protection/>
    </xf>
    <xf numFmtId="168" fontId="11" fillId="0" borderId="0" xfId="42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33" xfId="0" applyNumberFormat="1" applyFont="1" applyFill="1" applyBorder="1" applyAlignment="1" applyProtection="1">
      <alignment/>
      <protection/>
    </xf>
    <xf numFmtId="0" fontId="19" fillId="0" borderId="27" xfId="0" applyNumberFormat="1" applyFont="1" applyFill="1" applyBorder="1" applyAlignment="1" applyProtection="1">
      <alignment/>
      <protection/>
    </xf>
    <xf numFmtId="0" fontId="19" fillId="0" borderId="34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19" fillId="0" borderId="33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27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right"/>
      <protection/>
    </xf>
    <xf numFmtId="0" fontId="20" fillId="0" borderId="34" xfId="0" applyNumberFormat="1" applyFont="1" applyFill="1" applyBorder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/>
      <protection/>
    </xf>
    <xf numFmtId="0" fontId="19" fillId="0" borderId="35" xfId="0" applyNumberFormat="1" applyFont="1" applyFill="1" applyBorder="1" applyAlignment="1" applyProtection="1">
      <alignment/>
      <protection/>
    </xf>
    <xf numFmtId="0" fontId="20" fillId="0" borderId="36" xfId="0" applyNumberFormat="1" applyFont="1" applyFill="1" applyBorder="1" applyAlignment="1" applyProtection="1">
      <alignment/>
      <protection/>
    </xf>
    <xf numFmtId="0" fontId="20" fillId="0" borderId="35" xfId="0" applyNumberFormat="1" applyFont="1" applyFill="1" applyBorder="1" applyAlignment="1" applyProtection="1">
      <alignment/>
      <protection/>
    </xf>
    <xf numFmtId="14" fontId="19" fillId="0" borderId="10" xfId="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14" fontId="19" fillId="0" borderId="33" xfId="0" applyNumberFormat="1" applyFont="1" applyFill="1" applyBorder="1" applyAlignment="1" applyProtection="1">
      <alignment/>
      <protection/>
    </xf>
    <xf numFmtId="14" fontId="19" fillId="0" borderId="36" xfId="0" applyNumberFormat="1" applyFont="1" applyFill="1" applyBorder="1" applyAlignment="1" applyProtection="1">
      <alignment/>
      <protection/>
    </xf>
    <xf numFmtId="168" fontId="0" fillId="0" borderId="10" xfId="42" applyNumberFormat="1" applyFont="1" applyFill="1" applyBorder="1" applyAlignment="1" applyProtection="1">
      <alignment horizontal="center"/>
      <protection/>
    </xf>
    <xf numFmtId="168" fontId="5" fillId="0" borderId="10" xfId="42" applyNumberFormat="1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 horizontal="center"/>
      <protection/>
    </xf>
    <xf numFmtId="168" fontId="19" fillId="0" borderId="10" xfId="42" applyNumberFormat="1" applyFont="1" applyFill="1" applyBorder="1" applyAlignment="1" applyProtection="1">
      <alignment/>
      <protection/>
    </xf>
    <xf numFmtId="168" fontId="20" fillId="0" borderId="10" xfId="42" applyNumberFormat="1" applyFont="1" applyFill="1" applyBorder="1" applyAlignment="1" applyProtection="1">
      <alignment/>
      <protection/>
    </xf>
    <xf numFmtId="43" fontId="20" fillId="0" borderId="10" xfId="42" applyFont="1" applyFill="1" applyBorder="1" applyAlignment="1" applyProtection="1">
      <alignment/>
      <protection/>
    </xf>
    <xf numFmtId="168" fontId="20" fillId="0" borderId="10" xfId="42" applyNumberFormat="1" applyFont="1" applyFill="1" applyBorder="1" applyAlignment="1" applyProtection="1">
      <alignment/>
      <protection/>
    </xf>
    <xf numFmtId="168" fontId="19" fillId="0" borderId="10" xfId="42" applyNumberFormat="1" applyFont="1" applyFill="1" applyBorder="1" applyAlignment="1" applyProtection="1">
      <alignment/>
      <protection/>
    </xf>
    <xf numFmtId="168" fontId="19" fillId="0" borderId="10" xfId="0" applyNumberFormat="1" applyFont="1" applyFill="1" applyBorder="1" applyAlignment="1" applyProtection="1">
      <alignment/>
      <protection/>
    </xf>
    <xf numFmtId="43" fontId="19" fillId="0" borderId="10" xfId="42" applyFont="1" applyFill="1" applyBorder="1" applyAlignment="1" applyProtection="1">
      <alignment/>
      <protection/>
    </xf>
    <xf numFmtId="168" fontId="3" fillId="0" borderId="10" xfId="42" applyNumberFormat="1" applyFont="1" applyBorder="1" applyAlignment="1">
      <alignment horizontal="right" vertical="center"/>
    </xf>
    <xf numFmtId="168" fontId="5" fillId="0" borderId="0" xfId="42" applyNumberFormat="1" applyFont="1" applyFill="1" applyBorder="1" applyAlignment="1" applyProtection="1">
      <alignment/>
      <protection/>
    </xf>
    <xf numFmtId="43" fontId="5" fillId="0" borderId="10" xfId="42" applyFont="1" applyFill="1" applyBorder="1" applyAlignment="1" applyProtection="1">
      <alignment horizontal="center"/>
      <protection/>
    </xf>
    <xf numFmtId="168" fontId="17" fillId="0" borderId="10" xfId="42" applyNumberFormat="1" applyFont="1" applyBorder="1" applyAlignment="1">
      <alignment horizontal="center" wrapText="1"/>
    </xf>
    <xf numFmtId="168" fontId="17" fillId="0" borderId="15" xfId="42" applyNumberFormat="1" applyFont="1" applyBorder="1" applyAlignment="1">
      <alignment horizontal="center" wrapText="1"/>
    </xf>
    <xf numFmtId="168" fontId="17" fillId="0" borderId="10" xfId="42" applyNumberFormat="1" applyFont="1" applyBorder="1" applyAlignment="1">
      <alignment horizontal="center" vertical="top" wrapText="1"/>
    </xf>
    <xf numFmtId="168" fontId="19" fillId="0" borderId="10" xfId="42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/>
      <protection/>
    </xf>
    <xf numFmtId="0" fontId="35" fillId="0" borderId="10" xfId="0" applyNumberFormat="1" applyFont="1" applyFill="1" applyBorder="1" applyAlignment="1" applyProtection="1">
      <alignment horizontal="right"/>
      <protection/>
    </xf>
    <xf numFmtId="0" fontId="16" fillId="0" borderId="0" xfId="58" applyFont="1">
      <alignment/>
      <protection/>
    </xf>
    <xf numFmtId="0" fontId="22" fillId="0" borderId="0" xfId="58">
      <alignment/>
      <protection/>
    </xf>
    <xf numFmtId="0" fontId="25" fillId="0" borderId="0" xfId="58" applyFont="1">
      <alignment/>
      <protection/>
    </xf>
    <xf numFmtId="0" fontId="22" fillId="0" borderId="31" xfId="58" applyBorder="1">
      <alignment/>
      <protection/>
    </xf>
    <xf numFmtId="0" fontId="25" fillId="0" borderId="12" xfId="58" applyFont="1" applyBorder="1" applyAlignment="1">
      <alignment horizontal="center"/>
      <protection/>
    </xf>
    <xf numFmtId="0" fontId="25" fillId="0" borderId="37" xfId="58" applyFont="1" applyBorder="1" applyAlignment="1">
      <alignment horizontal="center"/>
      <protection/>
    </xf>
    <xf numFmtId="0" fontId="25" fillId="0" borderId="38" xfId="58" applyFont="1" applyBorder="1" applyAlignment="1">
      <alignment horizontal="center"/>
      <protection/>
    </xf>
    <xf numFmtId="0" fontId="25" fillId="0" borderId="17" xfId="58" applyFont="1" applyBorder="1" applyAlignment="1">
      <alignment horizontal="center"/>
      <protection/>
    </xf>
    <xf numFmtId="0" fontId="25" fillId="0" borderId="39" xfId="58" applyFont="1" applyBorder="1" applyAlignment="1">
      <alignment horizontal="center"/>
      <protection/>
    </xf>
    <xf numFmtId="0" fontId="25" fillId="0" borderId="40" xfId="58" applyFont="1" applyBorder="1" applyAlignment="1">
      <alignment horizontal="center"/>
      <protection/>
    </xf>
    <xf numFmtId="0" fontId="25" fillId="0" borderId="14" xfId="58" applyFont="1" applyBorder="1" applyAlignment="1">
      <alignment horizontal="center"/>
      <protection/>
    </xf>
    <xf numFmtId="0" fontId="25" fillId="0" borderId="10" xfId="58" applyFont="1" applyBorder="1" applyAlignment="1">
      <alignment horizontal="left"/>
      <protection/>
    </xf>
    <xf numFmtId="0" fontId="22" fillId="0" borderId="10" xfId="58" applyBorder="1">
      <alignment/>
      <protection/>
    </xf>
    <xf numFmtId="168" fontId="25" fillId="0" borderId="10" xfId="44" applyNumberFormat="1" applyFont="1" applyBorder="1" applyAlignment="1">
      <alignment/>
    </xf>
    <xf numFmtId="168" fontId="25" fillId="0" borderId="33" xfId="44" applyNumberFormat="1" applyFont="1" applyBorder="1" applyAlignment="1">
      <alignment/>
    </xf>
    <xf numFmtId="168" fontId="25" fillId="0" borderId="15" xfId="44" applyNumberFormat="1" applyFont="1" applyBorder="1" applyAlignment="1">
      <alignment/>
    </xf>
    <xf numFmtId="0" fontId="22" fillId="0" borderId="10" xfId="58" applyFont="1" applyBorder="1" applyAlignment="1">
      <alignment horizontal="left"/>
      <protection/>
    </xf>
    <xf numFmtId="168" fontId="22" fillId="0" borderId="10" xfId="44" applyNumberFormat="1" applyFont="1" applyBorder="1" applyAlignment="1">
      <alignment/>
    </xf>
    <xf numFmtId="169" fontId="22" fillId="0" borderId="33" xfId="44" applyNumberFormat="1" applyFont="1" applyBorder="1" applyAlignment="1">
      <alignment/>
    </xf>
    <xf numFmtId="168" fontId="22" fillId="0" borderId="15" xfId="44" applyNumberFormat="1" applyFont="1" applyBorder="1" applyAlignment="1">
      <alignment/>
    </xf>
    <xf numFmtId="0" fontId="22" fillId="0" borderId="16" xfId="58" applyBorder="1">
      <alignment/>
      <protection/>
    </xf>
    <xf numFmtId="0" fontId="25" fillId="0" borderId="17" xfId="58" applyFont="1" applyBorder="1" applyAlignment="1">
      <alignment horizontal="right"/>
      <protection/>
    </xf>
    <xf numFmtId="168" fontId="25" fillId="0" borderId="17" xfId="44" applyNumberFormat="1" applyFont="1" applyBorder="1" applyAlignment="1">
      <alignment/>
    </xf>
    <xf numFmtId="168" fontId="25" fillId="0" borderId="18" xfId="44" applyNumberFormat="1" applyFont="1" applyBorder="1" applyAlignment="1">
      <alignment/>
    </xf>
    <xf numFmtId="0" fontId="0" fillId="0" borderId="0" xfId="0" applyAlignment="1">
      <alignment/>
    </xf>
    <xf numFmtId="168" fontId="3" fillId="0" borderId="10" xfId="42" applyNumberFormat="1" applyFont="1" applyBorder="1" applyAlignment="1">
      <alignment horizontal="right" vertical="center"/>
    </xf>
    <xf numFmtId="168" fontId="4" fillId="0" borderId="10" xfId="42" applyNumberFormat="1" applyFont="1" applyBorder="1" applyAlignment="1">
      <alignment horizontal="right" vertical="center"/>
    </xf>
    <xf numFmtId="168" fontId="7" fillId="0" borderId="10" xfId="0" applyNumberFormat="1" applyFont="1" applyBorder="1" applyAlignment="1">
      <alignment horizontal="right" vertical="center"/>
    </xf>
    <xf numFmtId="168" fontId="19" fillId="33" borderId="10" xfId="42" applyNumberFormat="1" applyFont="1" applyFill="1" applyBorder="1" applyAlignment="1" applyProtection="1">
      <alignment/>
      <protection/>
    </xf>
    <xf numFmtId="168" fontId="0" fillId="0" borderId="0" xfId="42" applyNumberFormat="1" applyFont="1" applyFill="1" applyBorder="1" applyAlignment="1" applyProtection="1">
      <alignment/>
      <protection/>
    </xf>
    <xf numFmtId="0" fontId="37" fillId="0" borderId="10" xfId="0" applyNumberFormat="1" applyFont="1" applyFill="1" applyBorder="1" applyAlignment="1" applyProtection="1">
      <alignment/>
      <protection/>
    </xf>
    <xf numFmtId="0" fontId="22" fillId="0" borderId="10" xfId="58" applyFont="1" applyBorder="1" applyAlignment="1">
      <alignment horizontal="right"/>
      <protection/>
    </xf>
    <xf numFmtId="168" fontId="22" fillId="0" borderId="33" xfId="44" applyNumberFormat="1" applyFont="1" applyBorder="1" applyAlignment="1">
      <alignment/>
    </xf>
    <xf numFmtId="0" fontId="22" fillId="0" borderId="17" xfId="58" applyFont="1" applyBorder="1">
      <alignment/>
      <protection/>
    </xf>
    <xf numFmtId="0" fontId="19" fillId="0" borderId="34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168" fontId="2" fillId="0" borderId="10" xfId="42" applyNumberFormat="1" applyFont="1" applyBorder="1" applyAlignment="1">
      <alignment horizontal="left" vertical="center" wrapText="1"/>
    </xf>
    <xf numFmtId="168" fontId="5" fillId="0" borderId="10" xfId="42" applyNumberFormat="1" applyFont="1" applyFill="1" applyBorder="1" applyAlignment="1" applyProtection="1">
      <alignment wrapText="1"/>
      <protection/>
    </xf>
    <xf numFmtId="168" fontId="2" fillId="0" borderId="10" xfId="0" applyNumberFormat="1" applyFont="1" applyBorder="1" applyAlignment="1">
      <alignment horizontal="left" vertical="center" wrapText="1"/>
    </xf>
    <xf numFmtId="168" fontId="5" fillId="0" borderId="10" xfId="0" applyNumberFormat="1" applyFont="1" applyFill="1" applyBorder="1" applyAlignment="1" applyProtection="1">
      <alignment wrapText="1"/>
      <protection/>
    </xf>
    <xf numFmtId="168" fontId="18" fillId="0" borderId="10" xfId="42" applyNumberFormat="1" applyFont="1" applyBorder="1" applyAlignment="1">
      <alignment horizontal="center" vertical="center" wrapText="1"/>
    </xf>
    <xf numFmtId="168" fontId="14" fillId="0" borderId="10" xfId="0" applyNumberFormat="1" applyFont="1" applyFill="1" applyBorder="1" applyAlignment="1" applyProtection="1">
      <alignment horizontal="center" wrapText="1"/>
      <protection/>
    </xf>
    <xf numFmtId="168" fontId="14" fillId="0" borderId="10" xfId="42" applyNumberFormat="1" applyFont="1" applyFill="1" applyBorder="1" applyAlignment="1" applyProtection="1">
      <alignment horizont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6" fillId="0" borderId="0" xfId="58" applyFont="1" applyAlignment="1">
      <alignment horizont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5" fillId="0" borderId="16" xfId="58" applyFont="1" applyBorder="1" applyAlignment="1">
      <alignment horizontal="center" vertical="center" wrapText="1"/>
      <protection/>
    </xf>
    <xf numFmtId="0" fontId="25" fillId="0" borderId="12" xfId="58" applyFont="1" applyBorder="1" applyAlignment="1">
      <alignment horizontal="center" vertical="center" wrapText="1"/>
      <protection/>
    </xf>
    <xf numFmtId="0" fontId="25" fillId="0" borderId="17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9">
      <selection activeCell="F45" sqref="F45"/>
    </sheetView>
  </sheetViews>
  <sheetFormatPr defaultColWidth="11.421875" defaultRowHeight="12.75"/>
  <cols>
    <col min="1" max="1" width="5.57421875" style="0" customWidth="1"/>
    <col min="2" max="2" width="53.140625" style="0" customWidth="1"/>
    <col min="3" max="3" width="20.421875" style="0" customWidth="1"/>
    <col min="4" max="4" width="24.28125" style="0" customWidth="1"/>
    <col min="5" max="5" width="11.421875" style="0" customWidth="1"/>
    <col min="6" max="6" width="14.7109375" style="0" customWidth="1"/>
  </cols>
  <sheetData>
    <row r="1" spans="1:2" ht="12.75">
      <c r="A1" s="107" t="s">
        <v>445</v>
      </c>
      <c r="B1" s="107"/>
    </row>
    <row r="2" spans="1:2" ht="12.75">
      <c r="A2" s="107" t="s">
        <v>446</v>
      </c>
      <c r="B2" s="107"/>
    </row>
    <row r="3" ht="18.75">
      <c r="B3" s="1" t="s">
        <v>0</v>
      </c>
    </row>
    <row r="5" ht="2.25" customHeight="1"/>
    <row r="6" ht="12.75" hidden="1"/>
    <row r="7" spans="1:4" ht="37.5" customHeight="1">
      <c r="A7" s="2"/>
      <c r="B7" s="3" t="s">
        <v>1</v>
      </c>
      <c r="C7" s="125" t="s">
        <v>460</v>
      </c>
      <c r="D7" s="125" t="s">
        <v>441</v>
      </c>
    </row>
    <row r="8" spans="1:6" ht="15" customHeight="1">
      <c r="A8" s="4" t="s">
        <v>2</v>
      </c>
      <c r="B8" s="4" t="s">
        <v>3</v>
      </c>
      <c r="C8" s="88">
        <v>0</v>
      </c>
      <c r="D8" s="88">
        <v>0</v>
      </c>
      <c r="F8" s="42"/>
    </row>
    <row r="9" spans="1:6" ht="12.75">
      <c r="A9" s="2"/>
      <c r="B9" s="2"/>
      <c r="C9" s="39"/>
      <c r="D9" s="39"/>
      <c r="F9" s="42"/>
    </row>
    <row r="10" spans="1:6" ht="12.75">
      <c r="A10" s="4" t="s">
        <v>4</v>
      </c>
      <c r="B10" s="4" t="s">
        <v>5</v>
      </c>
      <c r="C10" s="138">
        <v>-1662565</v>
      </c>
      <c r="D10" s="88">
        <v>0</v>
      </c>
      <c r="F10" s="42"/>
    </row>
    <row r="11" spans="1:4" ht="12.75">
      <c r="A11" s="2"/>
      <c r="B11" s="2"/>
      <c r="C11" s="131"/>
      <c r="D11" s="43"/>
    </row>
    <row r="12" spans="1:6" ht="12.75">
      <c r="A12" s="4" t="s">
        <v>6</v>
      </c>
      <c r="B12" s="4" t="s">
        <v>7</v>
      </c>
      <c r="C12" s="174">
        <v>-1662565</v>
      </c>
      <c r="D12" s="87">
        <v>0</v>
      </c>
      <c r="F12" s="42"/>
    </row>
    <row r="13" spans="1:4" ht="12.75">
      <c r="A13" s="2"/>
      <c r="B13" s="2"/>
      <c r="C13" s="43"/>
      <c r="D13" s="43"/>
    </row>
    <row r="14" spans="1:4" ht="12.75">
      <c r="A14" s="4" t="s">
        <v>8</v>
      </c>
      <c r="B14" s="4" t="s">
        <v>9</v>
      </c>
      <c r="C14" s="88">
        <v>0</v>
      </c>
      <c r="D14" s="88">
        <v>0</v>
      </c>
    </row>
    <row r="15" spans="1:4" ht="12.75">
      <c r="A15" s="2"/>
      <c r="B15" s="2"/>
      <c r="C15" s="39"/>
      <c r="D15" s="39"/>
    </row>
    <row r="16" spans="1:4" ht="12.75">
      <c r="A16" s="4" t="s">
        <v>10</v>
      </c>
      <c r="B16" s="4" t="s">
        <v>11</v>
      </c>
      <c r="C16" s="138">
        <v>-19225631</v>
      </c>
      <c r="D16" s="138">
        <v>-823902</v>
      </c>
    </row>
    <row r="17" spans="1:4" ht="12.75">
      <c r="A17" s="2"/>
      <c r="B17" s="2"/>
      <c r="C17" s="39"/>
      <c r="D17" s="39"/>
    </row>
    <row r="18" spans="1:4" ht="12.75">
      <c r="A18" s="4" t="s">
        <v>12</v>
      </c>
      <c r="B18" s="4" t="s">
        <v>13</v>
      </c>
      <c r="C18" s="138">
        <v>20822008</v>
      </c>
      <c r="D18" s="138">
        <v>11491724</v>
      </c>
    </row>
    <row r="19" spans="1:4" ht="12.75">
      <c r="A19" s="2"/>
      <c r="B19" s="2"/>
      <c r="C19" s="39"/>
      <c r="D19" s="39"/>
    </row>
    <row r="20" spans="1:4" ht="12.75">
      <c r="A20" s="4" t="s">
        <v>14</v>
      </c>
      <c r="B20" s="4" t="s">
        <v>15</v>
      </c>
      <c r="C20" s="138"/>
      <c r="D20" s="138">
        <v>-10667822</v>
      </c>
    </row>
    <row r="21" spans="1:4" ht="12.75">
      <c r="A21" s="2"/>
      <c r="B21" s="2"/>
      <c r="C21" s="43"/>
      <c r="D21" s="43"/>
    </row>
    <row r="22" spans="1:4" ht="12.75">
      <c r="A22" s="4" t="s">
        <v>16</v>
      </c>
      <c r="B22" s="4" t="s">
        <v>17</v>
      </c>
      <c r="C22" s="174">
        <v>-66188</v>
      </c>
      <c r="D22" s="87">
        <f>D16+D18+D20</f>
        <v>0</v>
      </c>
    </row>
    <row r="23" spans="1:4" ht="12.75">
      <c r="A23" s="2"/>
      <c r="B23" s="2"/>
      <c r="C23" s="43"/>
      <c r="D23" s="43"/>
    </row>
    <row r="24" spans="1:4" ht="25.5">
      <c r="A24" s="4" t="s">
        <v>18</v>
      </c>
      <c r="B24" s="7" t="s">
        <v>19</v>
      </c>
      <c r="C24" s="43">
        <v>0</v>
      </c>
      <c r="D24" s="43">
        <v>0</v>
      </c>
    </row>
    <row r="25" spans="1:4" ht="12.75">
      <c r="A25" s="2"/>
      <c r="B25" s="2"/>
      <c r="C25" s="43"/>
      <c r="D25" s="43"/>
    </row>
    <row r="26" spans="1:4" ht="12.75">
      <c r="A26" s="4" t="s">
        <v>20</v>
      </c>
      <c r="B26" s="4" t="s">
        <v>21</v>
      </c>
      <c r="C26" s="43">
        <v>0</v>
      </c>
      <c r="D26" s="43">
        <v>0</v>
      </c>
    </row>
    <row r="27" spans="1:4" ht="12.75">
      <c r="A27" s="2"/>
      <c r="B27" s="2"/>
      <c r="C27" s="43"/>
      <c r="D27" s="43"/>
    </row>
    <row r="28" spans="1:4" ht="12.75">
      <c r="A28" s="4" t="s">
        <v>22</v>
      </c>
      <c r="B28" s="4" t="s">
        <v>23</v>
      </c>
      <c r="C28" s="174">
        <v>66188</v>
      </c>
      <c r="D28" s="87">
        <v>0</v>
      </c>
    </row>
    <row r="29" spans="1:4" ht="12.75">
      <c r="A29" s="2"/>
      <c r="B29" s="2"/>
      <c r="C29" s="131"/>
      <c r="D29" s="43"/>
    </row>
    <row r="30" spans="1:4" ht="12.75">
      <c r="A30" s="5" t="s">
        <v>24</v>
      </c>
      <c r="B30" s="5" t="s">
        <v>25</v>
      </c>
      <c r="C30" s="131">
        <v>0</v>
      </c>
      <c r="D30" s="43">
        <v>0</v>
      </c>
    </row>
    <row r="31" spans="1:4" ht="12.75">
      <c r="A31" s="2"/>
      <c r="B31" s="2"/>
      <c r="C31" s="131"/>
      <c r="D31" s="43"/>
    </row>
    <row r="32" spans="1:4" ht="12.75">
      <c r="A32" s="5" t="s">
        <v>26</v>
      </c>
      <c r="B32" s="5" t="s">
        <v>27</v>
      </c>
      <c r="C32" s="175">
        <v>319</v>
      </c>
      <c r="D32" s="86">
        <v>0</v>
      </c>
    </row>
    <row r="33" spans="1:4" ht="12.75">
      <c r="A33" s="2"/>
      <c r="B33" s="2"/>
      <c r="C33" s="10"/>
      <c r="D33" s="39"/>
    </row>
    <row r="34" spans="1:4" ht="12.75">
      <c r="A34" s="5" t="s">
        <v>28</v>
      </c>
      <c r="B34" s="5" t="s">
        <v>29</v>
      </c>
      <c r="C34" s="175">
        <v>65869</v>
      </c>
      <c r="D34" s="86">
        <v>0</v>
      </c>
    </row>
    <row r="35" spans="1:4" ht="12.75">
      <c r="A35" s="2"/>
      <c r="B35" s="2"/>
      <c r="C35" s="43"/>
      <c r="D35" s="43"/>
    </row>
    <row r="36" spans="1:4" ht="12.75">
      <c r="A36" s="5" t="s">
        <v>30</v>
      </c>
      <c r="B36" s="5" t="s">
        <v>31</v>
      </c>
      <c r="C36" s="43">
        <v>0</v>
      </c>
      <c r="D36" s="43">
        <v>0</v>
      </c>
    </row>
    <row r="37" spans="1:4" ht="12.75">
      <c r="A37" s="2"/>
      <c r="B37" s="2"/>
      <c r="C37" s="43"/>
      <c r="D37" s="43"/>
    </row>
    <row r="38" spans="1:4" ht="12.75">
      <c r="A38" s="4" t="s">
        <v>32</v>
      </c>
      <c r="B38" s="4" t="s">
        <v>33</v>
      </c>
      <c r="C38" s="174">
        <v>66188</v>
      </c>
      <c r="D38" s="87">
        <v>0</v>
      </c>
    </row>
    <row r="39" spans="1:4" ht="12.75">
      <c r="A39" s="2"/>
      <c r="B39" s="2"/>
      <c r="C39" s="43"/>
      <c r="D39" s="43"/>
    </row>
    <row r="40" spans="1:4" ht="12.75">
      <c r="A40" s="4" t="s">
        <v>34</v>
      </c>
      <c r="B40" s="4" t="s">
        <v>35</v>
      </c>
      <c r="C40" s="43">
        <v>0</v>
      </c>
      <c r="D40" s="43">
        <v>0</v>
      </c>
    </row>
    <row r="41" spans="1:4" ht="12.75">
      <c r="A41" s="2"/>
      <c r="B41" s="2"/>
      <c r="C41" s="43"/>
      <c r="D41" s="43"/>
    </row>
    <row r="42" spans="1:4" ht="12.75">
      <c r="A42" s="4" t="s">
        <v>36</v>
      </c>
      <c r="B42" s="4" t="s">
        <v>37</v>
      </c>
      <c r="C42" s="87">
        <v>0</v>
      </c>
      <c r="D42" s="87">
        <v>0</v>
      </c>
    </row>
    <row r="43" spans="1:4" ht="12.75">
      <c r="A43" s="2"/>
      <c r="B43" s="2"/>
      <c r="C43" s="43"/>
      <c r="D43" s="43"/>
    </row>
    <row r="44" spans="1:4" ht="12.75">
      <c r="A44" s="4" t="s">
        <v>38</v>
      </c>
      <c r="B44" s="4" t="s">
        <v>39</v>
      </c>
      <c r="C44" s="88">
        <v>0</v>
      </c>
      <c r="D44" s="88">
        <v>0</v>
      </c>
    </row>
    <row r="45" spans="1:4" ht="12.75">
      <c r="A45" s="2"/>
      <c r="B45" s="2"/>
      <c r="C45" s="43"/>
      <c r="D45" s="43"/>
    </row>
    <row r="46" spans="1:6" ht="12.75">
      <c r="A46" s="4" t="s">
        <v>40</v>
      </c>
      <c r="B46" s="4" t="s">
        <v>41</v>
      </c>
      <c r="C46" s="87">
        <v>0</v>
      </c>
      <c r="D46" s="87">
        <v>0</v>
      </c>
      <c r="F46" s="42"/>
    </row>
    <row r="47" spans="1:6" ht="12.75">
      <c r="A47" s="2"/>
      <c r="B47" s="2"/>
      <c r="C47" s="43"/>
      <c r="D47" s="43"/>
      <c r="F47" s="42"/>
    </row>
    <row r="48" spans="1:4" ht="12.75">
      <c r="A48" s="4" t="s">
        <v>42</v>
      </c>
      <c r="B48" s="4" t="s">
        <v>43</v>
      </c>
      <c r="C48" s="43">
        <v>0</v>
      </c>
      <c r="D48" s="43">
        <v>0</v>
      </c>
    </row>
    <row r="49" spans="4:6" ht="12.75">
      <c r="D49" s="42"/>
      <c r="F49" s="42"/>
    </row>
    <row r="50" ht="12.75">
      <c r="F50" s="42"/>
    </row>
    <row r="51" spans="2:3" ht="12.75">
      <c r="B51" s="6" t="s">
        <v>264</v>
      </c>
      <c r="C51" s="6" t="s">
        <v>44</v>
      </c>
    </row>
    <row r="52" ht="12.75">
      <c r="B52" s="89"/>
    </row>
    <row r="53" spans="2:3" ht="12.75">
      <c r="B53" s="89" t="s">
        <v>265</v>
      </c>
      <c r="C53" s="104" t="s">
        <v>466</v>
      </c>
    </row>
  </sheetData>
  <sheetProtection/>
  <printOptions/>
  <pageMargins left="0.25" right="0.25" top="0.26" bottom="0.25" header="0.3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9">
      <selection activeCell="M24" sqref="M24"/>
    </sheetView>
  </sheetViews>
  <sheetFormatPr defaultColWidth="9.140625" defaultRowHeight="12.75"/>
  <cols>
    <col min="2" max="2" width="14.140625" style="0" customWidth="1"/>
    <col min="3" max="3" width="12.28125" style="0" customWidth="1"/>
  </cols>
  <sheetData>
    <row r="3" spans="1:5" ht="12.75">
      <c r="A3" s="107" t="s">
        <v>445</v>
      </c>
      <c r="B3" s="107"/>
      <c r="C3" s="106"/>
      <c r="D3" s="106"/>
      <c r="E3" s="106"/>
    </row>
    <row r="4" spans="1:5" ht="12.75">
      <c r="A4" s="107" t="s">
        <v>446</v>
      </c>
      <c r="B4" s="107"/>
      <c r="C4" s="106"/>
      <c r="D4" s="106"/>
      <c r="E4" s="106"/>
    </row>
    <row r="5" spans="1:5" ht="12.75">
      <c r="A5" s="106"/>
      <c r="B5" s="106"/>
      <c r="C5" s="106"/>
      <c r="D5" s="106"/>
      <c r="E5" s="106"/>
    </row>
    <row r="6" spans="1:5" ht="12.75">
      <c r="A6" s="106"/>
      <c r="B6" s="106"/>
      <c r="C6" s="106"/>
      <c r="D6" s="106"/>
      <c r="E6" s="106"/>
    </row>
    <row r="7" spans="1:5" ht="12.75">
      <c r="A7" s="106" t="s">
        <v>455</v>
      </c>
      <c r="B7" s="106"/>
      <c r="C7" s="106"/>
      <c r="D7" s="106"/>
      <c r="E7" s="106"/>
    </row>
    <row r="8" spans="1:5" ht="12.75">
      <c r="A8" s="106"/>
      <c r="B8" s="106"/>
      <c r="C8" s="106"/>
      <c r="D8" s="106"/>
      <c r="E8" s="106"/>
    </row>
    <row r="9" spans="1:5" ht="12.75">
      <c r="A9" s="106"/>
      <c r="B9" s="106"/>
      <c r="C9" s="106"/>
      <c r="D9" s="106"/>
      <c r="E9" s="106"/>
    </row>
    <row r="10" spans="1:5" ht="12.75">
      <c r="A10" s="106"/>
      <c r="B10" s="106"/>
      <c r="C10" s="106"/>
      <c r="D10" s="106"/>
      <c r="E10" s="106"/>
    </row>
    <row r="11" spans="1:5" ht="12.75">
      <c r="A11" s="116" t="s">
        <v>434</v>
      </c>
      <c r="B11" s="116" t="s">
        <v>435</v>
      </c>
      <c r="C11" s="116" t="s">
        <v>436</v>
      </c>
      <c r="D11" s="116" t="s">
        <v>437</v>
      </c>
      <c r="E11" s="116" t="s">
        <v>438</v>
      </c>
    </row>
    <row r="12" spans="1:5" ht="12.75">
      <c r="A12" s="116">
        <v>1</v>
      </c>
      <c r="B12" s="116">
        <v>0</v>
      </c>
      <c r="C12" s="116"/>
      <c r="D12" s="116"/>
      <c r="E12" s="116">
        <v>0</v>
      </c>
    </row>
    <row r="13" spans="1:5" ht="12.75">
      <c r="A13" s="116">
        <v>2</v>
      </c>
      <c r="B13" s="116">
        <v>0</v>
      </c>
      <c r="C13" s="116"/>
      <c r="D13" s="116"/>
      <c r="E13" s="116">
        <v>0</v>
      </c>
    </row>
    <row r="14" spans="1:5" ht="12.75">
      <c r="A14" s="116">
        <v>3</v>
      </c>
      <c r="B14" s="116">
        <v>0</v>
      </c>
      <c r="C14" s="116"/>
      <c r="D14" s="116"/>
      <c r="E14" s="116">
        <v>0</v>
      </c>
    </row>
    <row r="15" spans="1:5" ht="12.75">
      <c r="A15" s="116">
        <v>4</v>
      </c>
      <c r="B15" s="116">
        <v>0</v>
      </c>
      <c r="C15" s="116"/>
      <c r="D15" s="116"/>
      <c r="E15" s="116">
        <v>0</v>
      </c>
    </row>
    <row r="16" spans="1:5" ht="12.75">
      <c r="A16" s="116">
        <v>5</v>
      </c>
      <c r="B16" s="116">
        <v>0</v>
      </c>
      <c r="C16" s="116"/>
      <c r="D16" s="116"/>
      <c r="E16" s="116">
        <v>0</v>
      </c>
    </row>
    <row r="17" spans="1:5" ht="12.75">
      <c r="A17" s="116">
        <v>6</v>
      </c>
      <c r="B17" s="116">
        <v>0</v>
      </c>
      <c r="C17" s="116"/>
      <c r="D17" s="116"/>
      <c r="E17" s="116">
        <v>0</v>
      </c>
    </row>
    <row r="18" spans="1:5" ht="12.75">
      <c r="A18" s="116">
        <v>7</v>
      </c>
      <c r="B18" s="116">
        <v>0</v>
      </c>
      <c r="C18" s="116"/>
      <c r="D18" s="116"/>
      <c r="E18" s="116">
        <v>0</v>
      </c>
    </row>
    <row r="19" spans="1:5" ht="12.75">
      <c r="A19" s="116">
        <v>8</v>
      </c>
      <c r="B19" s="116">
        <v>0</v>
      </c>
      <c r="C19" s="116"/>
      <c r="D19" s="116"/>
      <c r="E19" s="116">
        <v>0</v>
      </c>
    </row>
    <row r="20" spans="1:5" ht="12.75">
      <c r="A20" s="116">
        <v>9</v>
      </c>
      <c r="B20" s="116">
        <v>0</v>
      </c>
      <c r="C20" s="116"/>
      <c r="D20" s="116"/>
      <c r="E20" s="116">
        <v>0</v>
      </c>
    </row>
    <row r="21" spans="1:5" ht="12.75">
      <c r="A21" s="116">
        <v>10</v>
      </c>
      <c r="B21" s="116">
        <v>0</v>
      </c>
      <c r="C21" s="116"/>
      <c r="D21" s="116"/>
      <c r="E21" s="116">
        <v>0</v>
      </c>
    </row>
    <row r="22" spans="1:5" ht="12.75">
      <c r="A22" s="116">
        <v>11</v>
      </c>
      <c r="B22" s="116">
        <v>0</v>
      </c>
      <c r="C22" s="116"/>
      <c r="D22" s="116"/>
      <c r="E22" s="116">
        <v>0</v>
      </c>
    </row>
    <row r="23" spans="1:5" ht="12.75">
      <c r="A23" s="116">
        <v>12</v>
      </c>
      <c r="B23" s="116">
        <v>0</v>
      </c>
      <c r="C23" s="116"/>
      <c r="D23" s="116"/>
      <c r="E23" s="116">
        <v>0</v>
      </c>
    </row>
    <row r="24" spans="1:5" ht="12.75">
      <c r="A24" s="116">
        <v>13</v>
      </c>
      <c r="B24" s="116">
        <v>0</v>
      </c>
      <c r="C24" s="116"/>
      <c r="D24" s="116"/>
      <c r="E24" s="116">
        <v>0</v>
      </c>
    </row>
    <row r="25" spans="1:5" ht="12.75">
      <c r="A25" s="116">
        <v>14</v>
      </c>
      <c r="B25" s="116">
        <v>0</v>
      </c>
      <c r="C25" s="116"/>
      <c r="D25" s="116"/>
      <c r="E25" s="116">
        <v>0</v>
      </c>
    </row>
    <row r="26" spans="1:5" ht="12.75">
      <c r="A26" s="116">
        <v>15</v>
      </c>
      <c r="B26" s="116">
        <v>0</v>
      </c>
      <c r="C26" s="116"/>
      <c r="D26" s="116"/>
      <c r="E26" s="116">
        <v>0</v>
      </c>
    </row>
    <row r="27" spans="1:5" ht="12.75">
      <c r="A27" s="116">
        <v>16</v>
      </c>
      <c r="B27" s="116">
        <v>0</v>
      </c>
      <c r="C27" s="116"/>
      <c r="D27" s="116"/>
      <c r="E27" s="116">
        <v>0</v>
      </c>
    </row>
    <row r="28" spans="1:5" ht="12.75">
      <c r="A28" s="106"/>
      <c r="B28" s="106"/>
      <c r="C28" s="106"/>
      <c r="D28" s="106"/>
      <c r="E28" s="106"/>
    </row>
    <row r="29" spans="1:5" ht="12.75">
      <c r="A29" s="106"/>
      <c r="B29" s="106"/>
      <c r="C29" s="106"/>
      <c r="D29" s="106"/>
      <c r="E29" s="106"/>
    </row>
    <row r="30" spans="1:5" ht="12.75">
      <c r="A30" s="106"/>
      <c r="B30" s="106"/>
      <c r="C30" s="106"/>
      <c r="D30" s="106"/>
      <c r="E30" s="106"/>
    </row>
    <row r="31" spans="1:5" ht="12.75">
      <c r="A31" s="106"/>
      <c r="B31" s="106"/>
      <c r="C31" s="106"/>
      <c r="D31" s="106"/>
      <c r="E31" s="106"/>
    </row>
    <row r="32" spans="1:5" ht="12.75">
      <c r="A32" s="106"/>
      <c r="B32" s="106"/>
      <c r="C32" s="106" t="s">
        <v>303</v>
      </c>
      <c r="D32" s="106"/>
      <c r="E32" s="106"/>
    </row>
    <row r="33" spans="1:5" ht="12.75">
      <c r="A33" s="106"/>
      <c r="B33" s="106"/>
      <c r="C33" s="104" t="s">
        <v>466</v>
      </c>
      <c r="D33" s="106"/>
      <c r="E33" s="106"/>
    </row>
  </sheetData>
  <sheetProtection/>
  <printOptions/>
  <pageMargins left="1.19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3">
      <selection activeCell="M11" sqref="M11"/>
    </sheetView>
  </sheetViews>
  <sheetFormatPr defaultColWidth="9.140625" defaultRowHeight="12.75"/>
  <sheetData>
    <row r="3" spans="1:7" ht="16.5">
      <c r="A3" s="107" t="s">
        <v>445</v>
      </c>
      <c r="B3" s="107"/>
      <c r="C3" s="106"/>
      <c r="D3" s="106"/>
      <c r="E3" s="145"/>
      <c r="F3" s="145"/>
      <c r="G3" s="146"/>
    </row>
    <row r="4" spans="1:7" ht="16.5">
      <c r="A4" s="107" t="s">
        <v>446</v>
      </c>
      <c r="B4" s="107"/>
      <c r="C4" s="106"/>
      <c r="D4" s="106"/>
      <c r="E4" s="145"/>
      <c r="F4" s="145"/>
      <c r="G4" s="146"/>
    </row>
    <row r="5" spans="1:7" ht="16.5">
      <c r="A5" s="145"/>
      <c r="B5" s="145"/>
      <c r="C5" s="145"/>
      <c r="D5" s="145"/>
      <c r="E5" s="145"/>
      <c r="F5" s="145"/>
      <c r="G5" s="146"/>
    </row>
    <row r="6" spans="1:7" ht="16.5">
      <c r="A6" s="145"/>
      <c r="B6" s="145"/>
      <c r="C6" s="145"/>
      <c r="D6" s="145"/>
      <c r="E6" s="145"/>
      <c r="F6" s="145"/>
      <c r="G6" s="146"/>
    </row>
    <row r="7" spans="1:7" ht="16.5">
      <c r="A7" s="145" t="s">
        <v>450</v>
      </c>
      <c r="B7" s="145"/>
      <c r="C7" s="145"/>
      <c r="D7" s="145">
        <v>2013</v>
      </c>
      <c r="E7" s="145"/>
      <c r="F7" s="145"/>
      <c r="G7" s="146"/>
    </row>
    <row r="8" spans="1:7" ht="16.5">
      <c r="A8" s="145"/>
      <c r="B8" s="145"/>
      <c r="C8" s="145"/>
      <c r="D8" s="145"/>
      <c r="E8" s="145"/>
      <c r="F8" s="145"/>
      <c r="G8" s="146"/>
    </row>
    <row r="9" spans="1:7" ht="16.5">
      <c r="A9" s="147" t="s">
        <v>434</v>
      </c>
      <c r="B9" s="147" t="s">
        <v>1</v>
      </c>
      <c r="C9" s="147" t="s">
        <v>451</v>
      </c>
      <c r="D9" s="147" t="s">
        <v>452</v>
      </c>
      <c r="E9" s="147" t="s">
        <v>453</v>
      </c>
      <c r="F9" s="147" t="s">
        <v>454</v>
      </c>
      <c r="G9" s="146"/>
    </row>
    <row r="10" spans="1:7" ht="16.5">
      <c r="A10" s="147">
        <v>1</v>
      </c>
      <c r="B10" s="147"/>
      <c r="C10" s="147"/>
      <c r="D10" s="147">
        <v>0</v>
      </c>
      <c r="E10" s="147"/>
      <c r="F10" s="147"/>
      <c r="G10" s="146"/>
    </row>
    <row r="11" spans="1:7" ht="16.5">
      <c r="A11" s="147">
        <v>2</v>
      </c>
      <c r="B11" s="147"/>
      <c r="C11" s="147"/>
      <c r="D11" s="147">
        <v>0</v>
      </c>
      <c r="E11" s="147"/>
      <c r="F11" s="147"/>
      <c r="G11" s="146"/>
    </row>
    <row r="12" spans="1:7" ht="16.5">
      <c r="A12" s="147">
        <v>3</v>
      </c>
      <c r="B12" s="147"/>
      <c r="C12" s="147"/>
      <c r="D12" s="147">
        <v>0</v>
      </c>
      <c r="E12" s="147"/>
      <c r="F12" s="147"/>
      <c r="G12" s="146"/>
    </row>
    <row r="13" spans="1:7" ht="16.5">
      <c r="A13" s="147">
        <v>4</v>
      </c>
      <c r="B13" s="147"/>
      <c r="C13" s="147"/>
      <c r="D13" s="147">
        <v>0</v>
      </c>
      <c r="E13" s="147"/>
      <c r="F13" s="147"/>
      <c r="G13" s="146"/>
    </row>
    <row r="14" spans="1:7" ht="16.5">
      <c r="A14" s="147">
        <v>5</v>
      </c>
      <c r="B14" s="147"/>
      <c r="C14" s="147"/>
      <c r="D14" s="147">
        <v>0</v>
      </c>
      <c r="E14" s="147"/>
      <c r="F14" s="147"/>
      <c r="G14" s="146"/>
    </row>
    <row r="15" spans="1:7" ht="16.5">
      <c r="A15" s="147">
        <v>6</v>
      </c>
      <c r="B15" s="147"/>
      <c r="C15" s="147"/>
      <c r="D15" s="147">
        <v>0</v>
      </c>
      <c r="E15" s="147"/>
      <c r="F15" s="147"/>
      <c r="G15" s="146"/>
    </row>
    <row r="16" spans="1:7" ht="16.5">
      <c r="A16" s="147">
        <v>7</v>
      </c>
      <c r="B16" s="147"/>
      <c r="C16" s="147"/>
      <c r="D16" s="147">
        <v>0</v>
      </c>
      <c r="E16" s="147"/>
      <c r="F16" s="147"/>
      <c r="G16" s="146"/>
    </row>
    <row r="17" spans="1:7" ht="16.5">
      <c r="A17" s="147">
        <v>8</v>
      </c>
      <c r="B17" s="147"/>
      <c r="C17" s="147"/>
      <c r="D17" s="147">
        <v>0</v>
      </c>
      <c r="E17" s="147"/>
      <c r="F17" s="147"/>
      <c r="G17" s="146"/>
    </row>
    <row r="18" spans="1:7" ht="16.5">
      <c r="A18" s="147">
        <v>9</v>
      </c>
      <c r="B18" s="147"/>
      <c r="C18" s="147"/>
      <c r="D18" s="147">
        <v>0</v>
      </c>
      <c r="E18" s="147"/>
      <c r="F18" s="147"/>
      <c r="G18" s="146"/>
    </row>
    <row r="19" spans="1:7" ht="16.5">
      <c r="A19" s="147"/>
      <c r="B19" s="148" t="s">
        <v>420</v>
      </c>
      <c r="C19" s="147"/>
      <c r="D19" s="147">
        <v>0</v>
      </c>
      <c r="E19" s="147"/>
      <c r="F19" s="147"/>
      <c r="G19" s="146"/>
    </row>
    <row r="20" spans="1:7" ht="16.5">
      <c r="A20" s="145"/>
      <c r="B20" s="145"/>
      <c r="C20" s="145"/>
      <c r="D20" s="145"/>
      <c r="E20" s="145"/>
      <c r="F20" s="145"/>
      <c r="G20" s="146"/>
    </row>
    <row r="23" ht="12.75">
      <c r="B23" s="106" t="s">
        <v>303</v>
      </c>
    </row>
    <row r="24" ht="12.75">
      <c r="B24" s="104" t="s">
        <v>470</v>
      </c>
    </row>
  </sheetData>
  <sheetProtection/>
  <printOptions/>
  <pageMargins left="1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92">
      <selection activeCell="A57" sqref="A57:E112"/>
    </sheetView>
  </sheetViews>
  <sheetFormatPr defaultColWidth="11.421875" defaultRowHeight="12.75"/>
  <cols>
    <col min="1" max="1" width="8.7109375" style="0" customWidth="1"/>
    <col min="2" max="2" width="38.421875" style="0" customWidth="1"/>
    <col min="3" max="3" width="13.7109375" style="97" customWidth="1"/>
    <col min="4" max="4" width="17.421875" style="15" customWidth="1"/>
    <col min="5" max="5" width="18.7109375" style="42" customWidth="1"/>
  </cols>
  <sheetData>
    <row r="1" spans="1:2" ht="12.75">
      <c r="A1" s="107" t="s">
        <v>445</v>
      </c>
      <c r="B1" s="107"/>
    </row>
    <row r="2" spans="1:2" ht="12.75">
      <c r="A2" s="107" t="s">
        <v>446</v>
      </c>
      <c r="B2" s="107"/>
    </row>
    <row r="3" ht="18.75">
      <c r="C3" s="8" t="s">
        <v>45</v>
      </c>
    </row>
    <row r="4" spans="1:5" ht="12.75" customHeight="1">
      <c r="A4" s="184" t="s">
        <v>46</v>
      </c>
      <c r="B4" s="185"/>
      <c r="C4" s="186" t="s">
        <v>47</v>
      </c>
      <c r="D4" s="188" t="s">
        <v>460</v>
      </c>
      <c r="E4" s="190" t="s">
        <v>441</v>
      </c>
    </row>
    <row r="5" spans="1:5" ht="12.75" customHeight="1">
      <c r="A5" s="185"/>
      <c r="B5" s="185"/>
      <c r="C5" s="187"/>
      <c r="D5" s="189"/>
      <c r="E5" s="191"/>
    </row>
    <row r="6" spans="1:5" ht="12.75">
      <c r="A6" s="46" t="s">
        <v>2</v>
      </c>
      <c r="B6" s="9" t="s">
        <v>48</v>
      </c>
      <c r="C6" s="96"/>
      <c r="D6" s="101">
        <f>D7+D11+D17+D24+D25+D26+D27</f>
        <v>34395424</v>
      </c>
      <c r="E6" s="101">
        <f>E7+E11+E17+E24+E25+E26+E27</f>
        <v>1300665</v>
      </c>
    </row>
    <row r="7" spans="1:5" ht="12.75">
      <c r="A7" s="46" t="s">
        <v>49</v>
      </c>
      <c r="B7" s="11" t="s">
        <v>50</v>
      </c>
      <c r="C7" s="96"/>
      <c r="D7" s="128">
        <v>141948</v>
      </c>
      <c r="E7" s="128">
        <v>332975</v>
      </c>
    </row>
    <row r="8" spans="1:5" ht="12.75">
      <c r="A8" s="46" t="s">
        <v>51</v>
      </c>
      <c r="B8" s="11" t="s">
        <v>52</v>
      </c>
      <c r="C8" s="96"/>
      <c r="D8" s="10">
        <v>0</v>
      </c>
      <c r="E8" s="10">
        <v>0</v>
      </c>
    </row>
    <row r="9" spans="1:5" ht="12.75">
      <c r="A9" s="46" t="s">
        <v>53</v>
      </c>
      <c r="B9" s="12" t="s">
        <v>54</v>
      </c>
      <c r="C9" s="96"/>
      <c r="D9" s="10">
        <v>0</v>
      </c>
      <c r="E9" s="10">
        <v>0</v>
      </c>
    </row>
    <row r="10" spans="1:5" ht="12.75">
      <c r="A10" s="46" t="s">
        <v>55</v>
      </c>
      <c r="B10" s="12" t="s">
        <v>56</v>
      </c>
      <c r="C10" s="96"/>
      <c r="D10" s="10">
        <v>0</v>
      </c>
      <c r="E10" s="10">
        <v>0</v>
      </c>
    </row>
    <row r="11" spans="1:5" ht="13.5" customHeight="1">
      <c r="A11" s="2"/>
      <c r="B11" s="11" t="s">
        <v>57</v>
      </c>
      <c r="C11" s="96"/>
      <c r="D11" s="10">
        <v>0</v>
      </c>
      <c r="E11" s="10">
        <v>0</v>
      </c>
    </row>
    <row r="12" spans="1:5" ht="12.75">
      <c r="A12" s="46" t="s">
        <v>58</v>
      </c>
      <c r="B12" s="11" t="s">
        <v>59</v>
      </c>
      <c r="C12" s="96"/>
      <c r="D12" s="101">
        <f>SUM(D13:D16)</f>
        <v>34253476</v>
      </c>
      <c r="E12" s="101">
        <f>SUM(E13:E16)</f>
        <v>893866</v>
      </c>
    </row>
    <row r="13" spans="1:8" ht="12.75">
      <c r="A13" s="46" t="s">
        <v>60</v>
      </c>
      <c r="B13" s="12" t="s">
        <v>61</v>
      </c>
      <c r="C13" s="96"/>
      <c r="D13" s="128">
        <v>24986410</v>
      </c>
      <c r="E13" s="128">
        <v>893866</v>
      </c>
      <c r="H13" s="105" t="s">
        <v>267</v>
      </c>
    </row>
    <row r="14" spans="1:5" ht="12.75">
      <c r="A14" s="46" t="s">
        <v>62</v>
      </c>
      <c r="B14" s="12" t="s">
        <v>63</v>
      </c>
      <c r="C14" s="96"/>
      <c r="D14" s="10">
        <v>9267066</v>
      </c>
      <c r="E14" s="10">
        <v>0</v>
      </c>
    </row>
    <row r="15" spans="1:5" ht="12.75">
      <c r="A15" s="46" t="s">
        <v>64</v>
      </c>
      <c r="B15" s="12" t="s">
        <v>65</v>
      </c>
      <c r="C15" s="96"/>
      <c r="D15" s="10">
        <v>0</v>
      </c>
      <c r="E15" s="10">
        <v>0</v>
      </c>
    </row>
    <row r="16" spans="1:5" ht="12.75">
      <c r="A16" s="46" t="s">
        <v>66</v>
      </c>
      <c r="B16" s="12" t="s">
        <v>67</v>
      </c>
      <c r="D16" s="10">
        <v>0</v>
      </c>
      <c r="E16" s="10">
        <v>0</v>
      </c>
    </row>
    <row r="17" spans="1:5" ht="13.5" customHeight="1">
      <c r="A17" s="2"/>
      <c r="B17" s="11" t="s">
        <v>68</v>
      </c>
      <c r="C17" s="96"/>
      <c r="D17" s="101">
        <f>SUM(D13:D16)</f>
        <v>34253476</v>
      </c>
      <c r="E17" s="101">
        <f>SUM(E13:E16)</f>
        <v>893866</v>
      </c>
    </row>
    <row r="18" spans="1:5" ht="12.75">
      <c r="A18" s="46" t="s">
        <v>69</v>
      </c>
      <c r="B18" s="11" t="s">
        <v>70</v>
      </c>
      <c r="D18" s="101">
        <v>0</v>
      </c>
      <c r="E18" s="101">
        <v>0</v>
      </c>
    </row>
    <row r="19" spans="1:5" ht="12.75">
      <c r="A19" s="46" t="s">
        <v>71</v>
      </c>
      <c r="B19" s="12" t="s">
        <v>72</v>
      </c>
      <c r="C19" s="96"/>
      <c r="D19" s="101">
        <v>0</v>
      </c>
      <c r="E19" s="101">
        <v>0</v>
      </c>
    </row>
    <row r="20" spans="1:5" ht="12.75">
      <c r="A20" s="46" t="s">
        <v>73</v>
      </c>
      <c r="B20" s="12" t="s">
        <v>74</v>
      </c>
      <c r="D20" s="101">
        <v>0</v>
      </c>
      <c r="E20" s="101">
        <v>0</v>
      </c>
    </row>
    <row r="21" spans="1:5" ht="12.75">
      <c r="A21" s="46" t="s">
        <v>75</v>
      </c>
      <c r="B21" s="12" t="s">
        <v>76</v>
      </c>
      <c r="C21" s="96"/>
      <c r="D21" s="101">
        <v>0</v>
      </c>
      <c r="E21" s="101">
        <v>0</v>
      </c>
    </row>
    <row r="22" spans="1:5" ht="12.75">
      <c r="A22" s="46" t="s">
        <v>77</v>
      </c>
      <c r="B22" s="12" t="s">
        <v>78</v>
      </c>
      <c r="C22" s="96"/>
      <c r="D22" s="101">
        <v>0</v>
      </c>
      <c r="E22" s="101">
        <v>0</v>
      </c>
    </row>
    <row r="23" spans="1:5" ht="12.75">
      <c r="A23" s="46" t="s">
        <v>79</v>
      </c>
      <c r="B23" s="12" t="s">
        <v>80</v>
      </c>
      <c r="C23" s="96"/>
      <c r="D23" s="101">
        <v>0</v>
      </c>
      <c r="E23" s="101">
        <v>0</v>
      </c>
    </row>
    <row r="24" spans="1:5" ht="12.75">
      <c r="A24" s="2"/>
      <c r="B24" s="11" t="s">
        <v>81</v>
      </c>
      <c r="D24" s="101">
        <v>0</v>
      </c>
      <c r="E24" s="101">
        <v>0</v>
      </c>
    </row>
    <row r="25" spans="1:5" ht="12.75">
      <c r="A25" s="46" t="s">
        <v>82</v>
      </c>
      <c r="B25" s="11" t="s">
        <v>83</v>
      </c>
      <c r="C25" s="96"/>
      <c r="D25" s="101">
        <v>0</v>
      </c>
      <c r="E25" s="101">
        <v>0</v>
      </c>
    </row>
    <row r="26" spans="1:5" ht="12.75">
      <c r="A26" s="46" t="s">
        <v>84</v>
      </c>
      <c r="B26" s="11" t="s">
        <v>85</v>
      </c>
      <c r="C26" s="96"/>
      <c r="D26" s="101">
        <v>0</v>
      </c>
      <c r="E26" s="101">
        <v>0</v>
      </c>
    </row>
    <row r="27" spans="1:5" ht="13.5" customHeight="1">
      <c r="A27" s="46" t="s">
        <v>86</v>
      </c>
      <c r="B27" s="11" t="s">
        <v>87</v>
      </c>
      <c r="C27" s="96"/>
      <c r="D27" s="129"/>
      <c r="E27" s="129">
        <v>73824</v>
      </c>
    </row>
    <row r="28" spans="1:5" ht="13.5" customHeight="1">
      <c r="A28" s="47" t="s">
        <v>88</v>
      </c>
      <c r="B28" s="2"/>
      <c r="C28" s="96"/>
      <c r="D28" s="101">
        <f>D12+D18+D25+D26+D27+D7</f>
        <v>34395424</v>
      </c>
      <c r="E28" s="101">
        <f>E12+E18+E25+E26+E27+E7</f>
        <v>1300665</v>
      </c>
    </row>
    <row r="29" spans="1:5" ht="12.75">
      <c r="A29" s="46" t="s">
        <v>4</v>
      </c>
      <c r="B29" s="13" t="s">
        <v>89</v>
      </c>
      <c r="C29" s="96"/>
      <c r="D29" s="101">
        <v>0</v>
      </c>
      <c r="E29" s="101">
        <v>0</v>
      </c>
    </row>
    <row r="30" spans="1:5" ht="12.75">
      <c r="A30" s="46" t="s">
        <v>90</v>
      </c>
      <c r="B30" s="11" t="s">
        <v>91</v>
      </c>
      <c r="C30" s="96"/>
      <c r="D30" s="101">
        <v>0</v>
      </c>
      <c r="E30" s="101">
        <v>0</v>
      </c>
    </row>
    <row r="31" spans="1:5" ht="25.5">
      <c r="A31" s="46" t="s">
        <v>92</v>
      </c>
      <c r="B31" s="14" t="s">
        <v>93</v>
      </c>
      <c r="C31" s="96"/>
      <c r="D31" s="101">
        <v>0</v>
      </c>
      <c r="E31" s="101">
        <v>0</v>
      </c>
    </row>
    <row r="32" spans="1:5" ht="12.75">
      <c r="A32" s="46" t="s">
        <v>94</v>
      </c>
      <c r="B32" s="12" t="s">
        <v>95</v>
      </c>
      <c r="C32" s="96"/>
      <c r="D32" s="101">
        <v>0</v>
      </c>
      <c r="E32" s="101">
        <v>0</v>
      </c>
    </row>
    <row r="33" spans="1:5" ht="12.75">
      <c r="A33" s="46" t="s">
        <v>96</v>
      </c>
      <c r="B33" s="12" t="s">
        <v>97</v>
      </c>
      <c r="C33" s="96"/>
      <c r="D33" s="101">
        <v>0</v>
      </c>
      <c r="E33" s="101">
        <v>0</v>
      </c>
    </row>
    <row r="34" spans="1:5" ht="12.75">
      <c r="A34" s="46" t="s">
        <v>98</v>
      </c>
      <c r="B34" s="12" t="s">
        <v>99</v>
      </c>
      <c r="C34" s="96"/>
      <c r="D34" s="101">
        <v>0</v>
      </c>
      <c r="E34" s="101">
        <v>0</v>
      </c>
    </row>
    <row r="35" spans="1:5" ht="12.75">
      <c r="A35" s="2"/>
      <c r="B35" s="11" t="s">
        <v>100</v>
      </c>
      <c r="C35" s="96"/>
      <c r="D35" s="101">
        <v>0</v>
      </c>
      <c r="E35" s="101">
        <v>0</v>
      </c>
    </row>
    <row r="36" spans="1:5" ht="12.75">
      <c r="A36" s="46" t="s">
        <v>101</v>
      </c>
      <c r="B36" s="11" t="s">
        <v>102</v>
      </c>
      <c r="C36" s="96"/>
      <c r="D36" s="101">
        <v>0</v>
      </c>
      <c r="E36" s="101">
        <v>0</v>
      </c>
    </row>
    <row r="37" spans="1:5" ht="12.75">
      <c r="A37" s="46" t="s">
        <v>103</v>
      </c>
      <c r="B37" s="12" t="s">
        <v>104</v>
      </c>
      <c r="D37" s="101">
        <v>0</v>
      </c>
      <c r="E37" s="101">
        <v>0</v>
      </c>
    </row>
    <row r="38" spans="1:5" ht="12.75">
      <c r="A38" s="46" t="s">
        <v>105</v>
      </c>
      <c r="B38" s="12" t="s">
        <v>106</v>
      </c>
      <c r="C38" s="96"/>
      <c r="D38" s="101">
        <v>0</v>
      </c>
      <c r="E38" s="101">
        <v>0</v>
      </c>
    </row>
    <row r="39" spans="1:5" ht="12.75">
      <c r="A39" s="46" t="s">
        <v>107</v>
      </c>
      <c r="B39" s="12" t="s">
        <v>108</v>
      </c>
      <c r="C39" s="96"/>
      <c r="D39" s="128">
        <v>6119633</v>
      </c>
      <c r="E39" s="128">
        <v>5833333</v>
      </c>
    </row>
    <row r="40" spans="1:5" ht="12.75">
      <c r="A40" s="46" t="s">
        <v>109</v>
      </c>
      <c r="B40" s="12" t="s">
        <v>110</v>
      </c>
      <c r="C40" s="96"/>
      <c r="D40" s="100">
        <v>0</v>
      </c>
      <c r="E40" s="100">
        <v>0</v>
      </c>
    </row>
    <row r="41" spans="1:5" ht="12.75">
      <c r="A41" s="2"/>
      <c r="B41" s="11" t="s">
        <v>111</v>
      </c>
      <c r="C41" s="96"/>
      <c r="D41" s="130">
        <f>SUM(D39:D40)</f>
        <v>6119633</v>
      </c>
      <c r="E41" s="130">
        <f>SUM(E39:E40)</f>
        <v>5833333</v>
      </c>
    </row>
    <row r="42" spans="1:5" ht="12.75">
      <c r="A42" s="46" t="s">
        <v>112</v>
      </c>
      <c r="B42" s="11" t="s">
        <v>113</v>
      </c>
      <c r="C42" s="96"/>
      <c r="D42" s="10">
        <v>0</v>
      </c>
      <c r="E42" s="10">
        <v>0</v>
      </c>
    </row>
    <row r="43" spans="1:5" ht="12.75">
      <c r="A43" s="46" t="s">
        <v>114</v>
      </c>
      <c r="B43" s="11" t="s">
        <v>115</v>
      </c>
      <c r="C43" s="96"/>
      <c r="D43" s="10">
        <v>0</v>
      </c>
      <c r="E43" s="10">
        <v>0</v>
      </c>
    </row>
    <row r="44" spans="1:5" ht="12.75">
      <c r="A44" s="46" t="s">
        <v>116</v>
      </c>
      <c r="B44" s="12" t="s">
        <v>117</v>
      </c>
      <c r="C44" s="96"/>
      <c r="D44" s="10">
        <v>0</v>
      </c>
      <c r="E44" s="10">
        <v>0</v>
      </c>
    </row>
    <row r="45" spans="1:5" ht="12.75">
      <c r="A45" s="46" t="s">
        <v>118</v>
      </c>
      <c r="B45" s="12" t="s">
        <v>119</v>
      </c>
      <c r="C45" s="96"/>
      <c r="D45" s="10">
        <v>0</v>
      </c>
      <c r="E45" s="10">
        <v>0</v>
      </c>
    </row>
    <row r="46" spans="1:5" ht="12.75">
      <c r="A46" s="46" t="s">
        <v>120</v>
      </c>
      <c r="B46" s="12" t="s">
        <v>121</v>
      </c>
      <c r="C46" s="96"/>
      <c r="D46" s="10">
        <v>0</v>
      </c>
      <c r="E46" s="10">
        <v>0</v>
      </c>
    </row>
    <row r="47" spans="1:5" ht="12.75">
      <c r="A47" s="2"/>
      <c r="B47" s="11" t="s">
        <v>122</v>
      </c>
      <c r="C47" s="96"/>
      <c r="D47" s="10">
        <v>0</v>
      </c>
      <c r="E47" s="10">
        <v>0</v>
      </c>
    </row>
    <row r="48" spans="1:5" ht="12.75">
      <c r="A48" s="46" t="s">
        <v>123</v>
      </c>
      <c r="B48" s="11" t="s">
        <v>124</v>
      </c>
      <c r="C48" s="96"/>
      <c r="D48" s="10">
        <v>0</v>
      </c>
      <c r="E48" s="10">
        <v>0</v>
      </c>
    </row>
    <row r="49" spans="1:5" ht="12.75">
      <c r="A49" s="46" t="s">
        <v>125</v>
      </c>
      <c r="B49" s="11" t="s">
        <v>126</v>
      </c>
      <c r="C49" s="96"/>
      <c r="D49" s="129">
        <v>32313732</v>
      </c>
      <c r="E49" s="129">
        <v>13790069</v>
      </c>
    </row>
    <row r="50" spans="1:5" ht="12.75">
      <c r="A50" s="46" t="s">
        <v>127</v>
      </c>
      <c r="B50" s="11" t="s">
        <v>128</v>
      </c>
      <c r="C50" s="96"/>
      <c r="D50" s="10">
        <v>0</v>
      </c>
      <c r="E50" s="10">
        <v>0</v>
      </c>
    </row>
    <row r="51" spans="1:5" ht="12.75">
      <c r="A51" s="47" t="s">
        <v>88</v>
      </c>
      <c r="B51" s="2"/>
      <c r="C51" s="96"/>
      <c r="D51" s="130">
        <f>D41+D49</f>
        <v>38433365</v>
      </c>
      <c r="E51" s="130">
        <f>E41+E49</f>
        <v>19623402</v>
      </c>
    </row>
    <row r="52" spans="1:5" ht="15">
      <c r="A52" s="48" t="s">
        <v>129</v>
      </c>
      <c r="B52" s="2"/>
      <c r="C52" s="96"/>
      <c r="D52" s="101">
        <f>D51+D28</f>
        <v>72828789</v>
      </c>
      <c r="E52" s="101">
        <f>E51+E28</f>
        <v>20924067</v>
      </c>
    </row>
    <row r="53" ht="12.75">
      <c r="E53" s="15"/>
    </row>
    <row r="54" spans="2:5" ht="12.75">
      <c r="B54" s="6" t="s">
        <v>264</v>
      </c>
      <c r="C54" s="6"/>
      <c r="D54" s="93" t="s">
        <v>44</v>
      </c>
      <c r="E54" s="15"/>
    </row>
    <row r="55" spans="2:5" ht="12.75">
      <c r="B55" s="89"/>
      <c r="D55" s="92"/>
      <c r="E55" s="15"/>
    </row>
    <row r="56" spans="2:5" ht="12.75">
      <c r="B56" s="89" t="s">
        <v>266</v>
      </c>
      <c r="C56" s="94"/>
      <c r="D56" s="104" t="s">
        <v>466</v>
      </c>
      <c r="E56" s="15"/>
    </row>
    <row r="57" spans="1:5" ht="12.75">
      <c r="A57" s="107" t="s">
        <v>445</v>
      </c>
      <c r="B57" s="107"/>
      <c r="E57" s="15"/>
    </row>
    <row r="58" spans="1:5" ht="12.75">
      <c r="A58" s="107" t="s">
        <v>446</v>
      </c>
      <c r="B58" s="107"/>
      <c r="E58" s="15"/>
    </row>
    <row r="59" spans="3:5" ht="18.75">
      <c r="C59" s="8" t="s">
        <v>45</v>
      </c>
      <c r="E59" s="15"/>
    </row>
    <row r="60" ht="12.75">
      <c r="E60" s="15"/>
    </row>
    <row r="61" spans="1:5" ht="12.75" customHeight="1">
      <c r="A61" s="184" t="s">
        <v>130</v>
      </c>
      <c r="B61" s="185"/>
      <c r="C61" s="186" t="s">
        <v>47</v>
      </c>
      <c r="D61" s="188" t="s">
        <v>460</v>
      </c>
      <c r="E61" s="190" t="s">
        <v>441</v>
      </c>
    </row>
    <row r="62" spans="1:5" ht="12.75" customHeight="1">
      <c r="A62" s="185"/>
      <c r="B62" s="185"/>
      <c r="C62" s="187"/>
      <c r="D62" s="189"/>
      <c r="E62" s="191"/>
    </row>
    <row r="63" spans="1:5" ht="12.75">
      <c r="A63" s="46" t="s">
        <v>6</v>
      </c>
      <c r="B63" s="11" t="s">
        <v>131</v>
      </c>
      <c r="C63" s="96"/>
      <c r="D63" s="101">
        <f>D64+D65+D70+D77+D78</f>
        <v>69813924</v>
      </c>
      <c r="E63" s="101">
        <f>E64+E65+E70+E77+E78</f>
        <v>20824067</v>
      </c>
    </row>
    <row r="64" spans="1:5" ht="12.75">
      <c r="A64" s="46" t="s">
        <v>132</v>
      </c>
      <c r="B64" s="11" t="s">
        <v>133</v>
      </c>
      <c r="C64" s="96"/>
      <c r="D64" s="140">
        <v>0</v>
      </c>
      <c r="E64" s="140">
        <v>0</v>
      </c>
    </row>
    <row r="65" spans="1:5" ht="12.75">
      <c r="A65" s="46" t="s">
        <v>134</v>
      </c>
      <c r="B65" s="11" t="s">
        <v>135</v>
      </c>
      <c r="C65" s="96"/>
      <c r="D65" s="101">
        <f>SUM(D66:D68)</f>
        <v>44655813</v>
      </c>
      <c r="E65" s="101">
        <f>SUM(E66:E68)</f>
        <v>14348608</v>
      </c>
    </row>
    <row r="66" spans="1:5" ht="12.75">
      <c r="A66" s="46" t="s">
        <v>136</v>
      </c>
      <c r="B66" s="12" t="s">
        <v>137</v>
      </c>
      <c r="D66" s="104">
        <v>44655813</v>
      </c>
      <c r="E66" s="104">
        <v>14348608</v>
      </c>
    </row>
    <row r="67" spans="1:5" ht="12.75">
      <c r="A67" s="46" t="s">
        <v>138</v>
      </c>
      <c r="B67" s="12" t="s">
        <v>139</v>
      </c>
      <c r="C67" s="96"/>
      <c r="D67" s="100">
        <v>0</v>
      </c>
      <c r="E67" s="100">
        <v>0</v>
      </c>
    </row>
    <row r="68" spans="1:5" ht="12.75">
      <c r="A68" s="46" t="s">
        <v>140</v>
      </c>
      <c r="B68" s="12" t="s">
        <v>141</v>
      </c>
      <c r="C68" s="96"/>
      <c r="D68" s="100">
        <v>0</v>
      </c>
      <c r="E68" s="100">
        <v>0</v>
      </c>
    </row>
    <row r="69" spans="1:5" ht="14.25" customHeight="1">
      <c r="A69" s="2"/>
      <c r="B69" s="11" t="s">
        <v>142</v>
      </c>
      <c r="C69" s="96"/>
      <c r="D69" s="101">
        <f>SUM(D66:D68)</f>
        <v>44655813</v>
      </c>
      <c r="E69" s="101">
        <f>SUM(E66:E68)</f>
        <v>14348608</v>
      </c>
    </row>
    <row r="70" spans="1:5" ht="12.75">
      <c r="A70" s="46" t="s">
        <v>143</v>
      </c>
      <c r="B70" s="11" t="s">
        <v>144</v>
      </c>
      <c r="D70" s="101">
        <f>D71+D72+D73+D74+D75</f>
        <v>25158111</v>
      </c>
      <c r="E70" s="101">
        <f>E71+E72+E73+E74+E75</f>
        <v>6475459</v>
      </c>
    </row>
    <row r="71" spans="1:5" ht="12.75">
      <c r="A71" s="46" t="s">
        <v>145</v>
      </c>
      <c r="B71" s="12" t="s">
        <v>146</v>
      </c>
      <c r="C71" s="96"/>
      <c r="D71" s="128">
        <v>24986410</v>
      </c>
      <c r="E71" s="128">
        <v>6392602</v>
      </c>
    </row>
    <row r="72" spans="1:5" ht="12.75">
      <c r="A72" s="46" t="s">
        <v>147</v>
      </c>
      <c r="B72" s="12" t="s">
        <v>148</v>
      </c>
      <c r="C72" s="96"/>
      <c r="D72" s="128">
        <v>121139</v>
      </c>
      <c r="E72" s="128">
        <v>56948</v>
      </c>
    </row>
    <row r="73" spans="1:5" ht="12.75">
      <c r="A73" s="46" t="s">
        <v>149</v>
      </c>
      <c r="B73" s="12" t="s">
        <v>150</v>
      </c>
      <c r="C73" s="96"/>
      <c r="D73" s="128">
        <v>50562</v>
      </c>
      <c r="E73" s="128">
        <v>25909</v>
      </c>
    </row>
    <row r="74" spans="1:5" ht="12.75">
      <c r="A74" s="46" t="s">
        <v>151</v>
      </c>
      <c r="B74" s="12" t="s">
        <v>152</v>
      </c>
      <c r="C74" s="96"/>
      <c r="D74" s="100">
        <v>0</v>
      </c>
      <c r="E74" s="100">
        <v>0</v>
      </c>
    </row>
    <row r="75" spans="1:5" ht="12.75">
      <c r="A75" s="46" t="s">
        <v>153</v>
      </c>
      <c r="B75" s="12" t="s">
        <v>154</v>
      </c>
      <c r="C75" s="96"/>
      <c r="D75" s="100">
        <v>0</v>
      </c>
      <c r="E75" s="100">
        <v>0</v>
      </c>
    </row>
    <row r="76" spans="1:5" ht="13.5" customHeight="1">
      <c r="A76" s="2"/>
      <c r="B76" s="11" t="s">
        <v>155</v>
      </c>
      <c r="C76" s="96"/>
      <c r="D76" s="101">
        <f>SUM(D71:D75)</f>
        <v>25158111</v>
      </c>
      <c r="E76" s="101">
        <f>SUM(E71:E75)</f>
        <v>6475459</v>
      </c>
    </row>
    <row r="77" spans="1:5" ht="12.75">
      <c r="A77" s="46" t="s">
        <v>156</v>
      </c>
      <c r="B77" s="11" t="s">
        <v>157</v>
      </c>
      <c r="C77" s="96"/>
      <c r="D77" s="100">
        <v>0</v>
      </c>
      <c r="E77" s="100">
        <v>0</v>
      </c>
    </row>
    <row r="78" spans="1:5" ht="12.75">
      <c r="A78" s="46" t="s">
        <v>158</v>
      </c>
      <c r="B78" s="11" t="s">
        <v>159</v>
      </c>
      <c r="C78" s="96"/>
      <c r="D78" s="100">
        <v>0</v>
      </c>
      <c r="E78" s="100">
        <v>0</v>
      </c>
    </row>
    <row r="79" spans="1:5" ht="13.5" customHeight="1">
      <c r="A79" s="49" t="s">
        <v>88</v>
      </c>
      <c r="B79" s="16"/>
      <c r="C79" s="98"/>
      <c r="D79" s="50">
        <f>D64+D65+D70+D77+D78</f>
        <v>69813924</v>
      </c>
      <c r="E79" s="50">
        <f>E64+E65+E70+E77+E78</f>
        <v>20824067</v>
      </c>
    </row>
    <row r="80" spans="1:5" ht="12.75">
      <c r="A80" s="46" t="s">
        <v>8</v>
      </c>
      <c r="B80" s="11" t="s">
        <v>160</v>
      </c>
      <c r="C80" s="96"/>
      <c r="D80" s="100">
        <v>0</v>
      </c>
      <c r="E80" s="100">
        <v>0</v>
      </c>
    </row>
    <row r="81" spans="1:5" ht="12.75">
      <c r="A81" s="46" t="s">
        <v>161</v>
      </c>
      <c r="B81" s="11" t="s">
        <v>162</v>
      </c>
      <c r="C81" s="96"/>
      <c r="D81" s="100">
        <v>0</v>
      </c>
      <c r="E81" s="100">
        <v>0</v>
      </c>
    </row>
    <row r="82" spans="1:5" ht="12.75">
      <c r="A82" s="46" t="s">
        <v>163</v>
      </c>
      <c r="B82" s="12" t="s">
        <v>164</v>
      </c>
      <c r="C82" s="96"/>
      <c r="D82" s="100">
        <v>0</v>
      </c>
      <c r="E82" s="100">
        <v>0</v>
      </c>
    </row>
    <row r="83" spans="1:5" ht="12.75">
      <c r="A83" s="46" t="s">
        <v>165</v>
      </c>
      <c r="B83" s="12" t="s">
        <v>141</v>
      </c>
      <c r="C83" s="96"/>
      <c r="D83" s="100">
        <v>0</v>
      </c>
      <c r="E83" s="100">
        <v>0</v>
      </c>
    </row>
    <row r="84" spans="1:5" ht="12.75">
      <c r="A84" s="2"/>
      <c r="B84" s="11" t="s">
        <v>166</v>
      </c>
      <c r="C84" s="96"/>
      <c r="D84" s="176">
        <f>D87</f>
        <v>14865</v>
      </c>
      <c r="E84" s="100">
        <v>0</v>
      </c>
    </row>
    <row r="85" spans="1:5" ht="12.75">
      <c r="A85" s="46" t="s">
        <v>167</v>
      </c>
      <c r="B85" s="11" t="s">
        <v>168</v>
      </c>
      <c r="C85" s="96"/>
      <c r="D85" s="100">
        <v>0</v>
      </c>
      <c r="E85" s="100">
        <v>0</v>
      </c>
    </row>
    <row r="86" spans="1:5" ht="12.75">
      <c r="A86" s="46" t="s">
        <v>169</v>
      </c>
      <c r="B86" s="11" t="s">
        <v>170</v>
      </c>
      <c r="C86" s="96"/>
      <c r="D86" s="100">
        <v>0</v>
      </c>
      <c r="E86" s="100">
        <v>0</v>
      </c>
    </row>
    <row r="87" spans="1:5" ht="12.75">
      <c r="A87" s="46" t="s">
        <v>171</v>
      </c>
      <c r="B87" s="11" t="s">
        <v>157</v>
      </c>
      <c r="C87" s="96"/>
      <c r="D87" s="100">
        <v>14865</v>
      </c>
      <c r="E87" s="100">
        <v>0</v>
      </c>
    </row>
    <row r="88" spans="1:5" ht="12.75">
      <c r="A88" s="46" t="s">
        <v>172</v>
      </c>
      <c r="B88" s="11" t="s">
        <v>173</v>
      </c>
      <c r="C88" s="96"/>
      <c r="D88" s="100">
        <v>0</v>
      </c>
      <c r="E88" s="100">
        <v>0</v>
      </c>
    </row>
    <row r="89" spans="1:5" ht="12.75">
      <c r="A89" s="49" t="s">
        <v>88</v>
      </c>
      <c r="B89" s="16"/>
      <c r="C89" s="98"/>
      <c r="D89" s="176">
        <f>D79+D84</f>
        <v>69828789</v>
      </c>
      <c r="E89" s="176">
        <f>E79+E84</f>
        <v>20824067</v>
      </c>
    </row>
    <row r="90" spans="1:5" ht="12.75">
      <c r="A90" s="46" t="s">
        <v>10</v>
      </c>
      <c r="B90" s="11" t="s">
        <v>174</v>
      </c>
      <c r="C90" s="96"/>
      <c r="D90" s="101">
        <f>D93+D98+D101+D102</f>
        <v>3000000</v>
      </c>
      <c r="E90" s="101">
        <f>E93+E98+E101+E102</f>
        <v>100000</v>
      </c>
    </row>
    <row r="91" spans="1:5" ht="12.75">
      <c r="A91" s="46" t="s">
        <v>175</v>
      </c>
      <c r="B91" s="11" t="s">
        <v>176</v>
      </c>
      <c r="C91" s="96"/>
      <c r="D91" s="100">
        <v>0</v>
      </c>
      <c r="E91" s="100">
        <v>0</v>
      </c>
    </row>
    <row r="92" spans="1:5" ht="25.5">
      <c r="A92" s="46" t="s">
        <v>177</v>
      </c>
      <c r="B92" s="17" t="s">
        <v>178</v>
      </c>
      <c r="C92" s="96"/>
      <c r="D92" s="100">
        <v>0</v>
      </c>
      <c r="E92" s="100">
        <v>0</v>
      </c>
    </row>
    <row r="93" spans="1:5" ht="12.75">
      <c r="A93" s="46" t="s">
        <v>179</v>
      </c>
      <c r="B93" s="11" t="s">
        <v>180</v>
      </c>
      <c r="C93" s="96"/>
      <c r="D93" s="128">
        <v>3000000</v>
      </c>
      <c r="E93" s="128">
        <v>100000</v>
      </c>
    </row>
    <row r="94" spans="1:5" ht="12.75">
      <c r="A94" s="46" t="s">
        <v>181</v>
      </c>
      <c r="B94" s="11" t="s">
        <v>182</v>
      </c>
      <c r="C94" s="96"/>
      <c r="D94" s="100">
        <v>0</v>
      </c>
      <c r="E94" s="100">
        <v>0</v>
      </c>
    </row>
    <row r="95" spans="1:5" ht="12.75">
      <c r="A95" s="46" t="s">
        <v>183</v>
      </c>
      <c r="B95" s="11" t="s">
        <v>184</v>
      </c>
      <c r="C95" s="96"/>
      <c r="D95" s="100">
        <v>0</v>
      </c>
      <c r="E95" s="100">
        <v>0</v>
      </c>
    </row>
    <row r="96" spans="1:5" ht="12.75">
      <c r="A96" s="46" t="s">
        <v>185</v>
      </c>
      <c r="B96" s="11" t="s">
        <v>186</v>
      </c>
      <c r="C96" s="96"/>
      <c r="D96" s="100">
        <v>0</v>
      </c>
      <c r="E96" s="100">
        <v>0</v>
      </c>
    </row>
    <row r="97" spans="1:5" ht="12.75">
      <c r="A97" s="46" t="s">
        <v>187</v>
      </c>
      <c r="B97" s="12" t="s">
        <v>188</v>
      </c>
      <c r="C97" s="96"/>
      <c r="D97" s="100">
        <v>0</v>
      </c>
      <c r="E97" s="100">
        <v>0</v>
      </c>
    </row>
    <row r="98" spans="1:5" ht="12.75">
      <c r="A98" s="46" t="s">
        <v>189</v>
      </c>
      <c r="B98" s="12" t="s">
        <v>190</v>
      </c>
      <c r="D98" s="100">
        <v>0</v>
      </c>
      <c r="E98" s="100">
        <v>0</v>
      </c>
    </row>
    <row r="99" spans="1:5" ht="12.75">
      <c r="A99" s="46" t="s">
        <v>191</v>
      </c>
      <c r="B99" s="12" t="s">
        <v>192</v>
      </c>
      <c r="C99" s="96"/>
      <c r="D99" s="100">
        <v>0</v>
      </c>
      <c r="E99" s="100">
        <v>0</v>
      </c>
    </row>
    <row r="100" spans="1:5" ht="12.75">
      <c r="A100" s="2"/>
      <c r="B100" s="11" t="s">
        <v>193</v>
      </c>
      <c r="C100" s="96"/>
      <c r="D100" s="100">
        <v>0</v>
      </c>
      <c r="E100" s="100">
        <v>0</v>
      </c>
    </row>
    <row r="101" spans="1:5" ht="12.75">
      <c r="A101" s="46" t="s">
        <v>194</v>
      </c>
      <c r="B101" s="11" t="s">
        <v>195</v>
      </c>
      <c r="C101" s="96"/>
      <c r="D101" s="100">
        <v>0</v>
      </c>
      <c r="E101" s="100">
        <v>0</v>
      </c>
    </row>
    <row r="102" spans="1:5" ht="12.75">
      <c r="A102" s="46" t="s">
        <v>196</v>
      </c>
      <c r="B102" s="11" t="s">
        <v>197</v>
      </c>
      <c r="C102" s="96"/>
      <c r="D102" s="100">
        <v>0</v>
      </c>
      <c r="E102" s="100">
        <v>0</v>
      </c>
    </row>
    <row r="103" spans="1:5" ht="12.75">
      <c r="A103" s="49" t="s">
        <v>88</v>
      </c>
      <c r="B103" s="16"/>
      <c r="C103" s="98"/>
      <c r="D103" s="50">
        <f>D93</f>
        <v>3000000</v>
      </c>
      <c r="E103" s="50">
        <f>+E91+E92+E93+E94+E95+E96+E101+E102+E100</f>
        <v>100000</v>
      </c>
    </row>
    <row r="104" spans="1:5" ht="15">
      <c r="A104" s="48" t="s">
        <v>198</v>
      </c>
      <c r="B104" s="2"/>
      <c r="C104" s="96"/>
      <c r="D104" s="101">
        <f>D89+D103</f>
        <v>72828789</v>
      </c>
      <c r="E104" s="101">
        <f>E90+E63+E80</f>
        <v>20924067</v>
      </c>
    </row>
    <row r="105" ht="12.75">
      <c r="E105" s="15"/>
    </row>
    <row r="106" spans="4:5" ht="12.75">
      <c r="D106" s="15">
        <f>D52-D104</f>
        <v>0</v>
      </c>
      <c r="E106" s="15"/>
    </row>
    <row r="107" ht="12.75">
      <c r="E107" s="15"/>
    </row>
    <row r="108" ht="12.75">
      <c r="E108" s="139"/>
    </row>
    <row r="109" spans="2:5" ht="12.75">
      <c r="B109" s="6" t="s">
        <v>264</v>
      </c>
      <c r="C109" s="6"/>
      <c r="D109" s="93" t="s">
        <v>44</v>
      </c>
      <c r="E109" s="139"/>
    </row>
    <row r="110" spans="2:4" ht="12.75">
      <c r="B110" s="89"/>
      <c r="D110" s="92"/>
    </row>
    <row r="111" spans="2:4" ht="12.75">
      <c r="B111" s="89" t="s">
        <v>266</v>
      </c>
      <c r="C111" s="94"/>
      <c r="D111" s="104" t="s">
        <v>466</v>
      </c>
    </row>
    <row r="113" spans="3:4" ht="12.75">
      <c r="C113" s="99"/>
      <c r="D113" s="102"/>
    </row>
    <row r="114" ht="13.5">
      <c r="A114" s="18"/>
    </row>
    <row r="116" ht="12.75">
      <c r="C116" s="95"/>
    </row>
  </sheetData>
  <sheetProtection/>
  <mergeCells count="8">
    <mergeCell ref="A61:B62"/>
    <mergeCell ref="C61:C62"/>
    <mergeCell ref="D61:D62"/>
    <mergeCell ref="E61:E62"/>
    <mergeCell ref="A4:B5"/>
    <mergeCell ref="C4:C5"/>
    <mergeCell ref="D4:D5"/>
    <mergeCell ref="E4:E5"/>
  </mergeCells>
  <printOptions/>
  <pageMargins left="0.26" right="0.17" top="0.32" bottom="0.75" header="0.18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33">
      <selection activeCell="G47" sqref="G47"/>
    </sheetView>
  </sheetViews>
  <sheetFormatPr defaultColWidth="9.140625" defaultRowHeight="12.75"/>
  <cols>
    <col min="1" max="1" width="56.7109375" style="0" customWidth="1"/>
    <col min="2" max="2" width="15.140625" style="42" customWidth="1"/>
    <col min="3" max="3" width="17.57421875" style="15" customWidth="1"/>
  </cols>
  <sheetData>
    <row r="1" spans="1:2" ht="12.75">
      <c r="A1" s="107" t="s">
        <v>445</v>
      </c>
      <c r="B1" s="107"/>
    </row>
    <row r="2" spans="1:2" ht="12.75">
      <c r="A2" s="107" t="s">
        <v>446</v>
      </c>
      <c r="B2" s="107"/>
    </row>
    <row r="3" ht="12.75">
      <c r="A3" s="19"/>
    </row>
    <row r="4" spans="1:3" ht="12.75">
      <c r="A4" s="195" t="s">
        <v>199</v>
      </c>
      <c r="B4" s="192" t="s">
        <v>460</v>
      </c>
      <c r="C4" s="192" t="s">
        <v>441</v>
      </c>
    </row>
    <row r="5" spans="1:3" ht="26.25" customHeight="1">
      <c r="A5" s="196"/>
      <c r="B5" s="193"/>
      <c r="C5" s="194"/>
    </row>
    <row r="6" spans="1:3" ht="12.75">
      <c r="A6" s="36" t="s">
        <v>200</v>
      </c>
      <c r="B6" s="44"/>
      <c r="C6" s="44">
        <v>5507769</v>
      </c>
    </row>
    <row r="7" spans="1:3" ht="12.75">
      <c r="A7" s="37" t="s">
        <v>201</v>
      </c>
      <c r="B7" s="45">
        <v>0</v>
      </c>
      <c r="C7" s="45">
        <v>0</v>
      </c>
    </row>
    <row r="8" spans="1:3" ht="12.75">
      <c r="A8" s="37" t="s">
        <v>202</v>
      </c>
      <c r="B8" s="45">
        <v>14864</v>
      </c>
      <c r="C8" s="45">
        <v>0</v>
      </c>
    </row>
    <row r="9" spans="1:3" ht="12.75">
      <c r="A9" s="37" t="s">
        <v>203</v>
      </c>
      <c r="B9" s="45">
        <v>0</v>
      </c>
      <c r="C9" s="45">
        <v>0</v>
      </c>
    </row>
    <row r="10" spans="1:3" ht="12.75">
      <c r="A10" s="37" t="s">
        <v>204</v>
      </c>
      <c r="B10" s="45">
        <v>14864</v>
      </c>
      <c r="C10" s="45">
        <v>0</v>
      </c>
    </row>
    <row r="11" spans="1:3" ht="12.75">
      <c r="A11" s="37" t="s">
        <v>205</v>
      </c>
      <c r="B11" s="45">
        <v>0</v>
      </c>
      <c r="C11" s="45">
        <v>0</v>
      </c>
    </row>
    <row r="12" spans="1:3" ht="12.75">
      <c r="A12" s="37" t="s">
        <v>206</v>
      </c>
      <c r="B12" s="45">
        <v>0</v>
      </c>
      <c r="C12" s="45">
        <v>0</v>
      </c>
    </row>
    <row r="13" spans="1:3" ht="12.75">
      <c r="A13" s="37"/>
      <c r="B13" s="45">
        <v>0</v>
      </c>
      <c r="C13" s="45">
        <v>0</v>
      </c>
    </row>
    <row r="14" spans="1:3" ht="25.5">
      <c r="A14" s="38" t="s">
        <v>207</v>
      </c>
      <c r="B14" s="45">
        <v>-33285785</v>
      </c>
      <c r="C14" s="45">
        <v>-967690</v>
      </c>
    </row>
    <row r="15" spans="1:3" ht="12.75">
      <c r="A15" s="37" t="s">
        <v>208</v>
      </c>
      <c r="B15" s="45">
        <v>0</v>
      </c>
      <c r="C15" s="45">
        <v>0</v>
      </c>
    </row>
    <row r="16" spans="1:3" ht="12.75">
      <c r="A16" s="37" t="s">
        <v>209</v>
      </c>
      <c r="B16" s="45">
        <v>18682652</v>
      </c>
      <c r="C16" s="45">
        <v>6475459</v>
      </c>
    </row>
    <row r="17" spans="1:3" ht="12.75">
      <c r="A17" s="37" t="s">
        <v>210</v>
      </c>
      <c r="B17" s="45">
        <v>0</v>
      </c>
      <c r="C17" s="45">
        <v>0</v>
      </c>
    </row>
    <row r="18" spans="1:3" ht="12.75">
      <c r="A18" s="37" t="s">
        <v>211</v>
      </c>
      <c r="B18" s="45">
        <v>0</v>
      </c>
      <c r="C18" s="45">
        <v>0</v>
      </c>
    </row>
    <row r="19" spans="1:3" ht="12.75">
      <c r="A19" s="37" t="s">
        <v>212</v>
      </c>
      <c r="B19" s="45">
        <v>0</v>
      </c>
      <c r="C19" s="45">
        <v>0</v>
      </c>
    </row>
    <row r="20" spans="1:3" ht="12.75">
      <c r="A20" s="37"/>
      <c r="B20" s="45">
        <v>0</v>
      </c>
      <c r="C20" s="45">
        <v>0</v>
      </c>
    </row>
    <row r="21" spans="1:3" ht="12.75">
      <c r="A21" s="36" t="s">
        <v>213</v>
      </c>
      <c r="B21" s="44">
        <f>SUM(B10:B20)</f>
        <v>-14588269</v>
      </c>
      <c r="C21" s="44">
        <v>5507769</v>
      </c>
    </row>
    <row r="22" spans="1:3" ht="12.75">
      <c r="A22" s="37"/>
      <c r="B22" s="45">
        <v>0</v>
      </c>
      <c r="C22" s="45">
        <v>0</v>
      </c>
    </row>
    <row r="23" spans="1:3" ht="12.75">
      <c r="A23" s="36" t="s">
        <v>214</v>
      </c>
      <c r="B23" s="131">
        <f>B25</f>
        <v>-18809963</v>
      </c>
      <c r="C23" s="131">
        <f>C25</f>
        <v>-19623402</v>
      </c>
    </row>
    <row r="24" spans="1:3" ht="12.75">
      <c r="A24" s="37" t="s">
        <v>215</v>
      </c>
      <c r="B24" s="45">
        <v>0</v>
      </c>
      <c r="C24" s="45">
        <v>0</v>
      </c>
    </row>
    <row r="25" spans="1:3" ht="12.75">
      <c r="A25" s="37" t="s">
        <v>216</v>
      </c>
      <c r="B25" s="132">
        <v>-18809963</v>
      </c>
      <c r="C25" s="132">
        <v>-19623402</v>
      </c>
    </row>
    <row r="26" spans="1:3" ht="12.75">
      <c r="A26" s="37" t="s">
        <v>217</v>
      </c>
      <c r="B26" s="45">
        <v>0</v>
      </c>
      <c r="C26" s="45">
        <v>0</v>
      </c>
    </row>
    <row r="27" spans="1:3" ht="12.75">
      <c r="A27" s="37" t="s">
        <v>218</v>
      </c>
      <c r="B27" s="45">
        <v>0</v>
      </c>
      <c r="C27" s="45">
        <v>0</v>
      </c>
    </row>
    <row r="28" spans="1:3" ht="12.75">
      <c r="A28" s="37" t="s">
        <v>219</v>
      </c>
      <c r="B28" s="45">
        <v>0</v>
      </c>
      <c r="C28" s="45">
        <v>0</v>
      </c>
    </row>
    <row r="29" spans="1:3" ht="12.75">
      <c r="A29" s="37"/>
      <c r="B29" s="45">
        <v>0</v>
      </c>
      <c r="C29" s="45">
        <v>0</v>
      </c>
    </row>
    <row r="30" spans="1:3" ht="12.75">
      <c r="A30" s="36" t="s">
        <v>220</v>
      </c>
      <c r="B30" s="131">
        <f>B25</f>
        <v>-18809963</v>
      </c>
      <c r="C30" s="131">
        <f>C25</f>
        <v>-19623402</v>
      </c>
    </row>
    <row r="31" spans="1:3" ht="12.75">
      <c r="A31" s="37"/>
      <c r="B31" s="45">
        <v>0</v>
      </c>
      <c r="C31" s="45">
        <v>0</v>
      </c>
    </row>
    <row r="32" spans="1:3" ht="12.75">
      <c r="A32" s="36" t="s">
        <v>221</v>
      </c>
      <c r="B32" s="177">
        <f>B33+B34</f>
        <v>33207205</v>
      </c>
      <c r="C32" s="177">
        <f>C33+C34</f>
        <v>14448608</v>
      </c>
    </row>
    <row r="33" spans="1:3" ht="12.75">
      <c r="A33" s="37" t="s">
        <v>222</v>
      </c>
      <c r="B33" s="45">
        <v>2900000</v>
      </c>
      <c r="C33" s="45">
        <v>100000</v>
      </c>
    </row>
    <row r="34" spans="1:3" ht="12.75">
      <c r="A34" s="37" t="s">
        <v>223</v>
      </c>
      <c r="B34" s="45">
        <v>30307205</v>
      </c>
      <c r="C34" s="45">
        <v>14348608</v>
      </c>
    </row>
    <row r="35" spans="1:3" ht="12.75">
      <c r="A35" s="37" t="s">
        <v>224</v>
      </c>
      <c r="B35" s="45"/>
      <c r="C35" s="45"/>
    </row>
    <row r="36" spans="1:3" ht="12.75">
      <c r="A36" s="37" t="s">
        <v>225</v>
      </c>
      <c r="B36" s="45">
        <v>0</v>
      </c>
      <c r="C36" s="45">
        <v>0</v>
      </c>
    </row>
    <row r="37" spans="1:3" ht="12.75">
      <c r="A37" s="37"/>
      <c r="B37" s="45">
        <v>0</v>
      </c>
      <c r="C37" s="45">
        <v>0</v>
      </c>
    </row>
    <row r="38" spans="1:3" ht="12.75">
      <c r="A38" s="36" t="s">
        <v>226</v>
      </c>
      <c r="B38" s="177">
        <f>SUM(B33:B37)</f>
        <v>33207205</v>
      </c>
      <c r="C38" s="177">
        <f>SUM(C33:C37)</f>
        <v>14448608</v>
      </c>
    </row>
    <row r="39" spans="1:3" ht="12.75">
      <c r="A39" s="37"/>
      <c r="B39" s="45">
        <v>0</v>
      </c>
      <c r="C39" s="45">
        <v>0</v>
      </c>
    </row>
    <row r="40" spans="1:3" ht="12.75">
      <c r="A40" s="36" t="s">
        <v>227</v>
      </c>
      <c r="B40" s="44">
        <f>B21+B30+B38</f>
        <v>-191027</v>
      </c>
      <c r="C40" s="44">
        <f>C21+C30+C38</f>
        <v>332975</v>
      </c>
    </row>
    <row r="41" spans="1:3" ht="12.75">
      <c r="A41" s="36" t="s">
        <v>228</v>
      </c>
      <c r="B41" s="44">
        <f>C42</f>
        <v>332975</v>
      </c>
      <c r="C41" s="44">
        <v>0</v>
      </c>
    </row>
    <row r="42" spans="1:3" ht="12.75">
      <c r="A42" s="36" t="s">
        <v>229</v>
      </c>
      <c r="B42" s="44">
        <f>SUM(B40:B41)</f>
        <v>141948</v>
      </c>
      <c r="C42" s="44">
        <f>SUM(C40:C41)</f>
        <v>332975</v>
      </c>
    </row>
    <row r="43" spans="1:3" ht="12.75">
      <c r="A43" s="19"/>
      <c r="B43" s="90"/>
      <c r="C43" s="90"/>
    </row>
    <row r="44" spans="1:2" ht="12.75">
      <c r="A44" s="19"/>
      <c r="B44" s="15"/>
    </row>
    <row r="45" ht="12.75">
      <c r="B45" s="178" t="s">
        <v>496</v>
      </c>
    </row>
    <row r="46" spans="1:3" ht="12.75">
      <c r="A46" s="6" t="s">
        <v>264</v>
      </c>
      <c r="B46" s="91"/>
      <c r="C46" s="93" t="s">
        <v>44</v>
      </c>
    </row>
    <row r="47" spans="1:3" ht="12.75">
      <c r="A47" s="89"/>
      <c r="C47" s="92"/>
    </row>
    <row r="48" spans="1:3" ht="12.75">
      <c r="A48" s="103" t="s">
        <v>266</v>
      </c>
      <c r="B48" s="92"/>
      <c r="C48" s="104" t="s">
        <v>466</v>
      </c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</sheetData>
  <sheetProtection/>
  <mergeCells count="3">
    <mergeCell ref="B4:B5"/>
    <mergeCell ref="C4:C5"/>
    <mergeCell ref="A4:A5"/>
  </mergeCells>
  <printOptions/>
  <pageMargins left="0.55" right="0.19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50"/>
  <sheetViews>
    <sheetView tabSelected="1" zoomScalePageLayoutView="0" workbookViewId="0" topLeftCell="A1">
      <selection activeCell="M43" sqref="M43"/>
    </sheetView>
  </sheetViews>
  <sheetFormatPr defaultColWidth="9.140625" defaultRowHeight="12.75"/>
  <cols>
    <col min="1" max="1" width="3.57421875" style="0" customWidth="1"/>
    <col min="10" max="10" width="14.7109375" style="0" customWidth="1"/>
  </cols>
  <sheetData>
    <row r="4" spans="2:10" ht="13.5" thickBot="1">
      <c r="B4" s="51"/>
      <c r="C4" s="51"/>
      <c r="D4" s="51"/>
      <c r="E4" s="51"/>
      <c r="F4" s="51"/>
      <c r="G4" s="51"/>
      <c r="H4" s="51"/>
      <c r="I4" s="51"/>
      <c r="J4" s="51"/>
    </row>
    <row r="5" spans="2:10" ht="12.75">
      <c r="B5" s="52"/>
      <c r="C5" s="53"/>
      <c r="D5" s="53"/>
      <c r="E5" s="53"/>
      <c r="F5" s="53"/>
      <c r="G5" s="53"/>
      <c r="H5" s="53"/>
      <c r="I5" s="53"/>
      <c r="J5" s="54"/>
    </row>
    <row r="6" spans="2:10" ht="12.75">
      <c r="B6" s="55"/>
      <c r="C6" s="56" t="s">
        <v>244</v>
      </c>
      <c r="D6" s="56"/>
      <c r="E6" s="56"/>
      <c r="F6" s="57" t="s">
        <v>447</v>
      </c>
      <c r="G6" s="58"/>
      <c r="H6" s="59"/>
      <c r="I6" s="57"/>
      <c r="J6" s="60"/>
    </row>
    <row r="7" spans="2:10" ht="12.75">
      <c r="B7" s="55"/>
      <c r="C7" s="56" t="s">
        <v>245</v>
      </c>
      <c r="D7" s="56"/>
      <c r="E7" s="56"/>
      <c r="F7" s="59" t="s">
        <v>497</v>
      </c>
      <c r="G7" s="61"/>
      <c r="H7" s="62"/>
      <c r="I7" s="63"/>
      <c r="J7" s="64"/>
    </row>
    <row r="8" spans="2:10" ht="12.75">
      <c r="B8" s="55"/>
      <c r="C8" s="56" t="s">
        <v>246</v>
      </c>
      <c r="D8" s="56"/>
      <c r="E8" s="56"/>
      <c r="F8" s="65" t="s">
        <v>268</v>
      </c>
      <c r="G8" s="57"/>
      <c r="H8" s="57"/>
      <c r="I8" s="57"/>
      <c r="J8" s="66"/>
    </row>
    <row r="9" spans="2:10" ht="12.75">
      <c r="B9" s="55"/>
      <c r="C9" s="56"/>
      <c r="D9" s="56"/>
      <c r="E9" s="56"/>
      <c r="F9" s="67"/>
      <c r="G9" s="67"/>
      <c r="H9" s="68"/>
      <c r="I9" s="68"/>
      <c r="J9" s="64"/>
    </row>
    <row r="10" spans="2:10" ht="12.75">
      <c r="B10" s="55"/>
      <c r="C10" s="56" t="s">
        <v>247</v>
      </c>
      <c r="D10" s="56"/>
      <c r="E10" s="56"/>
      <c r="F10" s="57" t="s">
        <v>448</v>
      </c>
      <c r="G10" s="69"/>
      <c r="H10" s="67"/>
      <c r="I10" s="67"/>
      <c r="J10" s="60"/>
    </row>
    <row r="11" spans="2:10" ht="12.75">
      <c r="B11" s="55"/>
      <c r="C11" s="56" t="s">
        <v>248</v>
      </c>
      <c r="D11" s="56"/>
      <c r="E11" s="56"/>
      <c r="F11" s="65" t="s">
        <v>449</v>
      </c>
      <c r="G11" s="70"/>
      <c r="H11" s="67"/>
      <c r="I11" s="67"/>
      <c r="J11" s="60"/>
    </row>
    <row r="12" spans="2:10" ht="12.75">
      <c r="B12" s="55"/>
      <c r="C12" s="56"/>
      <c r="D12" s="56"/>
      <c r="E12" s="56"/>
      <c r="F12" s="67"/>
      <c r="G12" s="67"/>
      <c r="H12" s="67"/>
      <c r="I12" s="67"/>
      <c r="J12" s="60"/>
    </row>
    <row r="13" spans="2:10" ht="12.75">
      <c r="B13" s="55"/>
      <c r="C13" s="56" t="s">
        <v>249</v>
      </c>
      <c r="D13" s="56"/>
      <c r="E13" s="56"/>
      <c r="F13" s="57" t="s">
        <v>269</v>
      </c>
      <c r="G13" s="57"/>
      <c r="H13" s="57"/>
      <c r="I13" s="57"/>
      <c r="J13" s="66"/>
    </row>
    <row r="14" spans="2:10" ht="12.75">
      <c r="B14" s="55"/>
      <c r="C14" s="56"/>
      <c r="D14" s="56"/>
      <c r="E14" s="56"/>
      <c r="F14" s="65" t="s">
        <v>270</v>
      </c>
      <c r="G14" s="65"/>
      <c r="H14" s="65"/>
      <c r="I14" s="65"/>
      <c r="J14" s="71"/>
    </row>
    <row r="15" spans="2:10" ht="12.75">
      <c r="B15" s="55"/>
      <c r="C15" s="56"/>
      <c r="D15" s="56"/>
      <c r="E15" s="56"/>
      <c r="F15" s="65" t="s">
        <v>271</v>
      </c>
      <c r="G15" s="65"/>
      <c r="H15" s="65"/>
      <c r="I15" s="65"/>
      <c r="J15" s="71"/>
    </row>
    <row r="16" spans="2:10" ht="12.75">
      <c r="B16" s="72"/>
      <c r="C16" s="73"/>
      <c r="D16" s="73"/>
      <c r="E16" s="73"/>
      <c r="F16" s="74"/>
      <c r="G16" s="74"/>
      <c r="H16" s="74"/>
      <c r="I16" s="74"/>
      <c r="J16" s="75"/>
    </row>
    <row r="17" spans="2:10" ht="12.75">
      <c r="B17" s="72"/>
      <c r="C17" s="73"/>
      <c r="D17" s="73"/>
      <c r="E17" s="73"/>
      <c r="F17" s="73"/>
      <c r="G17" s="73"/>
      <c r="H17" s="73"/>
      <c r="I17" s="73"/>
      <c r="J17" s="76"/>
    </row>
    <row r="18" spans="2:10" ht="12.75">
      <c r="B18" s="72"/>
      <c r="C18" s="73"/>
      <c r="D18" s="73"/>
      <c r="E18" s="73"/>
      <c r="F18" s="73"/>
      <c r="G18" s="73"/>
      <c r="H18" s="73"/>
      <c r="I18" s="73"/>
      <c r="J18" s="76"/>
    </row>
    <row r="19" spans="2:10" ht="12.75">
      <c r="B19" s="72"/>
      <c r="C19" s="73"/>
      <c r="D19" s="73"/>
      <c r="E19" s="73"/>
      <c r="F19" s="73"/>
      <c r="G19" s="73"/>
      <c r="H19" s="73"/>
      <c r="I19" s="73"/>
      <c r="J19" s="76"/>
    </row>
    <row r="20" spans="2:10" ht="12.75">
      <c r="B20" s="72"/>
      <c r="C20" s="73"/>
      <c r="D20" s="73"/>
      <c r="E20" s="73"/>
      <c r="F20" s="73"/>
      <c r="G20" s="73"/>
      <c r="H20" s="73"/>
      <c r="I20" s="73"/>
      <c r="J20" s="76"/>
    </row>
    <row r="21" spans="2:10" ht="12.75">
      <c r="B21" s="72"/>
      <c r="C21" s="73"/>
      <c r="D21" s="73"/>
      <c r="E21" s="73"/>
      <c r="F21" s="73"/>
      <c r="G21" s="73"/>
      <c r="H21" s="73"/>
      <c r="I21" s="73"/>
      <c r="J21" s="76"/>
    </row>
    <row r="22" spans="2:10" ht="12.75">
      <c r="B22" s="72"/>
      <c r="C22" s="73"/>
      <c r="D22" s="73"/>
      <c r="E22" s="73"/>
      <c r="F22" s="73"/>
      <c r="G22" s="73"/>
      <c r="H22" s="73"/>
      <c r="I22" s="73"/>
      <c r="J22" s="76"/>
    </row>
    <row r="23" spans="2:10" ht="12.75">
      <c r="B23" s="72"/>
      <c r="C23" s="73"/>
      <c r="D23" s="73"/>
      <c r="E23" s="73"/>
      <c r="F23" s="73"/>
      <c r="G23" s="73"/>
      <c r="H23" s="73"/>
      <c r="I23" s="73"/>
      <c r="J23" s="76"/>
    </row>
    <row r="24" spans="2:10" ht="33.75">
      <c r="B24" s="197" t="s">
        <v>250</v>
      </c>
      <c r="C24" s="198"/>
      <c r="D24" s="198"/>
      <c r="E24" s="198"/>
      <c r="F24" s="198"/>
      <c r="G24" s="198"/>
      <c r="H24" s="198"/>
      <c r="I24" s="198"/>
      <c r="J24" s="199"/>
    </row>
    <row r="25" spans="2:10" ht="12.75">
      <c r="B25" s="72"/>
      <c r="C25" s="200" t="s">
        <v>251</v>
      </c>
      <c r="D25" s="200"/>
      <c r="E25" s="200"/>
      <c r="F25" s="200"/>
      <c r="G25" s="200"/>
      <c r="H25" s="200"/>
      <c r="I25" s="200"/>
      <c r="J25" s="201"/>
    </row>
    <row r="26" spans="2:10" ht="12.75">
      <c r="B26" s="72"/>
      <c r="C26" s="200" t="s">
        <v>252</v>
      </c>
      <c r="D26" s="200"/>
      <c r="E26" s="200"/>
      <c r="F26" s="200"/>
      <c r="G26" s="200"/>
      <c r="H26" s="200"/>
      <c r="I26" s="200"/>
      <c r="J26" s="201"/>
    </row>
    <row r="27" spans="2:10" ht="12.75">
      <c r="B27" s="72"/>
      <c r="C27" s="73"/>
      <c r="D27" s="73"/>
      <c r="E27" s="73"/>
      <c r="F27" s="73"/>
      <c r="G27" s="73"/>
      <c r="H27" s="73"/>
      <c r="I27" s="73"/>
      <c r="J27" s="76"/>
    </row>
    <row r="28" spans="2:10" ht="12.75">
      <c r="B28" s="72"/>
      <c r="C28" s="73"/>
      <c r="D28" s="73"/>
      <c r="E28" s="73"/>
      <c r="F28" s="73"/>
      <c r="G28" s="73"/>
      <c r="H28" s="73"/>
      <c r="I28" s="73"/>
      <c r="J28" s="76"/>
    </row>
    <row r="29" spans="2:10" ht="33.75">
      <c r="B29" s="72"/>
      <c r="C29" s="73"/>
      <c r="D29" s="73"/>
      <c r="E29" s="73"/>
      <c r="F29" s="78" t="s">
        <v>465</v>
      </c>
      <c r="G29" s="73"/>
      <c r="H29" s="73"/>
      <c r="I29" s="73"/>
      <c r="J29" s="76"/>
    </row>
    <row r="30" spans="2:10" ht="12.75">
      <c r="B30" s="72"/>
      <c r="C30" s="73"/>
      <c r="D30" s="73"/>
      <c r="E30" s="73"/>
      <c r="F30" s="73"/>
      <c r="G30" s="73"/>
      <c r="H30" s="73"/>
      <c r="I30" s="73"/>
      <c r="J30" s="76"/>
    </row>
    <row r="31" spans="2:10" ht="12.75">
      <c r="B31" s="72"/>
      <c r="C31" s="73"/>
      <c r="D31" s="73"/>
      <c r="E31" s="73"/>
      <c r="F31" s="73"/>
      <c r="G31" s="73"/>
      <c r="H31" s="73"/>
      <c r="I31" s="73"/>
      <c r="J31" s="76"/>
    </row>
    <row r="32" spans="2:10" ht="12.75">
      <c r="B32" s="72"/>
      <c r="C32" s="73"/>
      <c r="D32" s="73"/>
      <c r="E32" s="73"/>
      <c r="F32" s="73"/>
      <c r="G32" s="73"/>
      <c r="H32" s="73"/>
      <c r="I32" s="73"/>
      <c r="J32" s="76"/>
    </row>
    <row r="33" spans="2:10" ht="12.75">
      <c r="B33" s="72"/>
      <c r="C33" s="73"/>
      <c r="D33" s="73"/>
      <c r="E33" s="73"/>
      <c r="F33" s="73"/>
      <c r="G33" s="73"/>
      <c r="H33" s="73"/>
      <c r="I33" s="73"/>
      <c r="J33" s="76"/>
    </row>
    <row r="34" spans="2:10" ht="12.75">
      <c r="B34" s="72"/>
      <c r="C34" s="73"/>
      <c r="D34" s="73"/>
      <c r="E34" s="73"/>
      <c r="F34" s="73"/>
      <c r="G34" s="73"/>
      <c r="H34" s="73"/>
      <c r="I34" s="73"/>
      <c r="J34" s="76"/>
    </row>
    <row r="35" spans="2:10" ht="12.75">
      <c r="B35" s="72"/>
      <c r="C35" s="73"/>
      <c r="D35" s="73"/>
      <c r="E35" s="73"/>
      <c r="F35" s="73"/>
      <c r="G35" s="73"/>
      <c r="H35" s="73"/>
      <c r="I35" s="73"/>
      <c r="J35" s="76"/>
    </row>
    <row r="36" spans="2:10" ht="12.75">
      <c r="B36" s="72"/>
      <c r="C36" s="73"/>
      <c r="D36" s="73"/>
      <c r="E36" s="73"/>
      <c r="F36" s="73"/>
      <c r="G36" s="73"/>
      <c r="H36" s="73"/>
      <c r="I36" s="73"/>
      <c r="J36" s="76"/>
    </row>
    <row r="37" spans="2:10" ht="12.75">
      <c r="B37" s="72"/>
      <c r="C37" s="73"/>
      <c r="D37" s="73"/>
      <c r="E37" s="73"/>
      <c r="F37" s="73"/>
      <c r="G37" s="73"/>
      <c r="H37" s="73"/>
      <c r="I37" s="73"/>
      <c r="J37" s="76"/>
    </row>
    <row r="38" spans="2:10" ht="12.75">
      <c r="B38" s="72"/>
      <c r="C38" s="73"/>
      <c r="D38" s="73"/>
      <c r="E38" s="73"/>
      <c r="F38" s="73"/>
      <c r="G38" s="73"/>
      <c r="H38" s="73"/>
      <c r="I38" s="73"/>
      <c r="J38" s="76"/>
    </row>
    <row r="39" spans="2:10" ht="12.75">
      <c r="B39" s="72"/>
      <c r="C39" s="73"/>
      <c r="D39" s="73"/>
      <c r="E39" s="73"/>
      <c r="F39" s="73"/>
      <c r="G39" s="73"/>
      <c r="H39" s="73"/>
      <c r="I39" s="73"/>
      <c r="J39" s="76"/>
    </row>
    <row r="40" spans="2:10" ht="12.75">
      <c r="B40" s="72"/>
      <c r="C40" s="73"/>
      <c r="D40" s="73"/>
      <c r="E40" s="73"/>
      <c r="F40" s="73"/>
      <c r="G40" s="73"/>
      <c r="H40" s="73"/>
      <c r="I40" s="73"/>
      <c r="J40" s="76"/>
    </row>
    <row r="41" spans="2:10" ht="12.75">
      <c r="B41" s="55"/>
      <c r="C41" s="56" t="s">
        <v>253</v>
      </c>
      <c r="D41" s="56"/>
      <c r="E41" s="56"/>
      <c r="F41" s="56"/>
      <c r="G41" s="56"/>
      <c r="H41" s="202" t="s">
        <v>254</v>
      </c>
      <c r="I41" s="202"/>
      <c r="J41" s="79"/>
    </row>
    <row r="42" spans="2:10" ht="12.75">
      <c r="B42" s="55"/>
      <c r="C42" s="56" t="s">
        <v>255</v>
      </c>
      <c r="D42" s="56"/>
      <c r="E42" s="56"/>
      <c r="F42" s="56"/>
      <c r="G42" s="56"/>
      <c r="H42" s="204" t="s">
        <v>256</v>
      </c>
      <c r="I42" s="204"/>
      <c r="J42" s="79"/>
    </row>
    <row r="43" spans="2:10" ht="12.75">
      <c r="B43" s="55"/>
      <c r="C43" s="56" t="s">
        <v>257</v>
      </c>
      <c r="D43" s="56"/>
      <c r="E43" s="56"/>
      <c r="F43" s="56"/>
      <c r="G43" s="56"/>
      <c r="H43" s="204" t="s">
        <v>258</v>
      </c>
      <c r="I43" s="204"/>
      <c r="J43" s="79"/>
    </row>
    <row r="44" spans="2:10" ht="12.75">
      <c r="B44" s="55"/>
      <c r="C44" s="56" t="s">
        <v>259</v>
      </c>
      <c r="D44" s="56"/>
      <c r="E44" s="56"/>
      <c r="F44" s="56"/>
      <c r="G44" s="56"/>
      <c r="H44" s="204" t="s">
        <v>256</v>
      </c>
      <c r="I44" s="204"/>
      <c r="J44" s="79"/>
    </row>
    <row r="45" spans="2:10" ht="12.75">
      <c r="B45" s="72"/>
      <c r="C45" s="73"/>
      <c r="D45" s="73"/>
      <c r="E45" s="73"/>
      <c r="F45" s="73"/>
      <c r="G45" s="73"/>
      <c r="H45" s="73"/>
      <c r="I45" s="73"/>
      <c r="J45" s="76"/>
    </row>
    <row r="46" spans="2:10" ht="15">
      <c r="B46" s="80"/>
      <c r="C46" s="56" t="s">
        <v>260</v>
      </c>
      <c r="D46" s="56"/>
      <c r="E46" s="56"/>
      <c r="F46" s="56"/>
      <c r="G46" s="77" t="s">
        <v>261</v>
      </c>
      <c r="H46" s="205" t="s">
        <v>464</v>
      </c>
      <c r="I46" s="200"/>
      <c r="J46" s="81"/>
    </row>
    <row r="47" spans="2:10" ht="15">
      <c r="B47" s="80"/>
      <c r="C47" s="56"/>
      <c r="D47" s="56"/>
      <c r="E47" s="56"/>
      <c r="F47" s="56"/>
      <c r="G47" s="77" t="s">
        <v>262</v>
      </c>
      <c r="H47" s="203" t="s">
        <v>463</v>
      </c>
      <c r="I47" s="200"/>
      <c r="J47" s="81"/>
    </row>
    <row r="48" spans="2:10" ht="15">
      <c r="B48" s="80"/>
      <c r="C48" s="56"/>
      <c r="D48" s="56"/>
      <c r="E48" s="56"/>
      <c r="F48" s="56"/>
      <c r="G48" s="77"/>
      <c r="H48" s="77"/>
      <c r="I48" s="77"/>
      <c r="J48" s="81"/>
    </row>
    <row r="49" spans="2:10" ht="15">
      <c r="B49" s="80"/>
      <c r="C49" s="56" t="s">
        <v>263</v>
      </c>
      <c r="D49" s="56"/>
      <c r="E49" s="56"/>
      <c r="F49" s="77"/>
      <c r="G49" s="56"/>
      <c r="H49" s="124" t="s">
        <v>499</v>
      </c>
      <c r="I49" s="82"/>
      <c r="J49" s="81"/>
    </row>
    <row r="50" spans="2:10" ht="13.5" thickBot="1">
      <c r="B50" s="83"/>
      <c r="C50" s="84"/>
      <c r="D50" s="84"/>
      <c r="E50" s="84"/>
      <c r="F50" s="84"/>
      <c r="G50" s="84"/>
      <c r="H50" s="84"/>
      <c r="I50" s="84"/>
      <c r="J50" s="85"/>
    </row>
  </sheetData>
  <sheetProtection/>
  <mergeCells count="9">
    <mergeCell ref="B24:J24"/>
    <mergeCell ref="C25:J25"/>
    <mergeCell ref="C26:J26"/>
    <mergeCell ref="H41:I41"/>
    <mergeCell ref="H47:I47"/>
    <mergeCell ref="H42:I42"/>
    <mergeCell ref="H43:I43"/>
    <mergeCell ref="H44:I44"/>
    <mergeCell ref="H46:I46"/>
  </mergeCells>
  <printOptions/>
  <pageMargins left="0.75" right="0.75" top="0.24" bottom="0.19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46.00390625" style="0" customWidth="1"/>
    <col min="2" max="2" width="15.8515625" style="0" customWidth="1"/>
    <col min="3" max="3" width="14.7109375" style="0" customWidth="1"/>
    <col min="4" max="4" width="11.28125" style="0" customWidth="1"/>
    <col min="5" max="5" width="13.8515625" style="0" customWidth="1"/>
    <col min="6" max="6" width="16.7109375" style="0" customWidth="1"/>
    <col min="7" max="7" width="16.140625" style="0" customWidth="1"/>
  </cols>
  <sheetData>
    <row r="2" spans="1:2" ht="12.75">
      <c r="A2" s="107" t="s">
        <v>445</v>
      </c>
      <c r="B2" s="107"/>
    </row>
    <row r="3" spans="1:7" ht="12.75">
      <c r="A3" s="107" t="s">
        <v>446</v>
      </c>
      <c r="B3" s="107"/>
      <c r="C3" s="20"/>
      <c r="D3" s="20"/>
      <c r="E3" s="20"/>
      <c r="F3" s="20"/>
      <c r="G3" s="20"/>
    </row>
    <row r="4" spans="1:7" ht="20.25">
      <c r="A4" s="206" t="s">
        <v>230</v>
      </c>
      <c r="B4" s="206"/>
      <c r="C4" s="206"/>
      <c r="D4" s="206"/>
      <c r="E4" s="206"/>
      <c r="F4" s="206"/>
      <c r="G4" s="206"/>
    </row>
    <row r="5" spans="1:7" ht="12.75">
      <c r="A5" s="20"/>
      <c r="B5" s="20"/>
      <c r="C5" s="20"/>
      <c r="D5" s="20"/>
      <c r="E5" s="20"/>
      <c r="F5" s="20"/>
      <c r="G5" s="20"/>
    </row>
    <row r="6" spans="1:7" ht="15.75" thickBot="1">
      <c r="A6" s="21"/>
      <c r="B6" s="20"/>
      <c r="C6" s="20"/>
      <c r="D6" s="20"/>
      <c r="E6" s="20"/>
      <c r="F6" s="20"/>
      <c r="G6" s="20"/>
    </row>
    <row r="7" spans="1:7" ht="72">
      <c r="A7" s="26"/>
      <c r="B7" s="27" t="s">
        <v>231</v>
      </c>
      <c r="C7" s="27" t="s">
        <v>232</v>
      </c>
      <c r="D7" s="27" t="s">
        <v>233</v>
      </c>
      <c r="E7" s="27" t="s">
        <v>234</v>
      </c>
      <c r="F7" s="27" t="s">
        <v>235</v>
      </c>
      <c r="G7" s="28" t="s">
        <v>236</v>
      </c>
    </row>
    <row r="8" spans="1:7" ht="18">
      <c r="A8" s="29"/>
      <c r="B8" s="22"/>
      <c r="C8" s="22"/>
      <c r="D8" s="22"/>
      <c r="E8" s="22"/>
      <c r="F8" s="22"/>
      <c r="G8" s="30"/>
    </row>
    <row r="9" spans="1:7" ht="18">
      <c r="A9" s="31" t="s">
        <v>461</v>
      </c>
      <c r="B9" s="141">
        <v>0</v>
      </c>
      <c r="C9" s="141">
        <v>0</v>
      </c>
      <c r="D9" s="141">
        <v>0</v>
      </c>
      <c r="E9" s="141">
        <v>0</v>
      </c>
      <c r="F9" s="141">
        <v>0</v>
      </c>
      <c r="G9" s="142">
        <f>SUM(B9:F9)</f>
        <v>0</v>
      </c>
    </row>
    <row r="10" spans="1:7" ht="36">
      <c r="A10" s="29" t="s">
        <v>237</v>
      </c>
      <c r="B10" s="143"/>
      <c r="C10" s="143"/>
      <c r="D10" s="143"/>
      <c r="E10" s="143"/>
      <c r="F10" s="141"/>
      <c r="G10" s="142">
        <f>SUM(B10:F10)</f>
        <v>0</v>
      </c>
    </row>
    <row r="11" spans="1:7" ht="18">
      <c r="A11" s="31" t="s">
        <v>238</v>
      </c>
      <c r="B11" s="141">
        <f>SUM(B9:B10)</f>
        <v>0</v>
      </c>
      <c r="C11" s="141">
        <f>SUM(C9:C10)</f>
        <v>0</v>
      </c>
      <c r="D11" s="141">
        <f>SUM(D9:D10)</f>
        <v>0</v>
      </c>
      <c r="E11" s="141">
        <f>SUM(E9:E10)</f>
        <v>0</v>
      </c>
      <c r="F11" s="141">
        <f>SUM(F9:F10)</f>
        <v>0</v>
      </c>
      <c r="G11" s="142">
        <f>SUM(B11:F11)</f>
        <v>0</v>
      </c>
    </row>
    <row r="12" spans="1:7" ht="18">
      <c r="A12" s="29" t="s">
        <v>239</v>
      </c>
      <c r="B12" s="141">
        <f>SUM(B10:B11)</f>
        <v>0</v>
      </c>
      <c r="C12" s="141">
        <f aca="true" t="shared" si="0" ref="C12:C18">SUM(C10:C11)</f>
        <v>0</v>
      </c>
      <c r="D12" s="141">
        <f aca="true" t="shared" si="1" ref="D12:D21">SUM(D10:D11)</f>
        <v>0</v>
      </c>
      <c r="E12" s="141">
        <f aca="true" t="shared" si="2" ref="E12:E21">SUM(E10:E11)</f>
        <v>0</v>
      </c>
      <c r="F12" s="141">
        <f aca="true" t="shared" si="3" ref="F12:F21">SUM(F10:F11)</f>
        <v>0</v>
      </c>
      <c r="G12" s="142">
        <f aca="true" t="shared" si="4" ref="G12:G18">SUM(B12:F12)</f>
        <v>0</v>
      </c>
    </row>
    <row r="13" spans="1:7" ht="18">
      <c r="A13" s="29" t="s">
        <v>225</v>
      </c>
      <c r="B13" s="141">
        <f>SUM(B11:B12)</f>
        <v>0</v>
      </c>
      <c r="C13" s="141">
        <f t="shared" si="0"/>
        <v>0</v>
      </c>
      <c r="D13" s="141">
        <f t="shared" si="1"/>
        <v>0</v>
      </c>
      <c r="E13" s="141">
        <f t="shared" si="2"/>
        <v>0</v>
      </c>
      <c r="F13" s="141">
        <f t="shared" si="3"/>
        <v>0</v>
      </c>
      <c r="G13" s="142">
        <f t="shared" si="4"/>
        <v>0</v>
      </c>
    </row>
    <row r="14" spans="1:7" ht="18">
      <c r="A14" s="29" t="s">
        <v>240</v>
      </c>
      <c r="B14" s="141">
        <f>SUM(B12:B13)</f>
        <v>0</v>
      </c>
      <c r="C14" s="141">
        <f t="shared" si="0"/>
        <v>0</v>
      </c>
      <c r="D14" s="141">
        <f t="shared" si="1"/>
        <v>0</v>
      </c>
      <c r="E14" s="141">
        <f t="shared" si="2"/>
        <v>0</v>
      </c>
      <c r="F14" s="141">
        <f t="shared" si="3"/>
        <v>0</v>
      </c>
      <c r="G14" s="142">
        <f t="shared" si="4"/>
        <v>0</v>
      </c>
    </row>
    <row r="15" spans="1:7" ht="18">
      <c r="A15" s="29" t="s">
        <v>241</v>
      </c>
      <c r="B15" s="141">
        <f>SUM(B13:B14)</f>
        <v>0</v>
      </c>
      <c r="C15" s="141">
        <f t="shared" si="0"/>
        <v>0</v>
      </c>
      <c r="D15" s="141">
        <f t="shared" si="1"/>
        <v>0</v>
      </c>
      <c r="E15" s="141">
        <f t="shared" si="2"/>
        <v>0</v>
      </c>
      <c r="F15" s="141">
        <f t="shared" si="3"/>
        <v>0</v>
      </c>
      <c r="G15" s="142">
        <f t="shared" si="4"/>
        <v>0</v>
      </c>
    </row>
    <row r="16" spans="1:7" ht="18">
      <c r="A16" s="31" t="s">
        <v>442</v>
      </c>
      <c r="B16" s="141">
        <v>100000</v>
      </c>
      <c r="C16" s="141">
        <f t="shared" si="0"/>
        <v>0</v>
      </c>
      <c r="D16" s="141">
        <f t="shared" si="1"/>
        <v>0</v>
      </c>
      <c r="E16" s="141">
        <f t="shared" si="2"/>
        <v>0</v>
      </c>
      <c r="F16" s="141">
        <f t="shared" si="3"/>
        <v>0</v>
      </c>
      <c r="G16" s="142">
        <f t="shared" si="4"/>
        <v>100000</v>
      </c>
    </row>
    <row r="17" spans="1:7" ht="18">
      <c r="A17" s="29" t="s">
        <v>239</v>
      </c>
      <c r="B17" s="141"/>
      <c r="C17" s="141">
        <f t="shared" si="0"/>
        <v>0</v>
      </c>
      <c r="D17" s="141">
        <f t="shared" si="1"/>
        <v>0</v>
      </c>
      <c r="E17" s="141">
        <f t="shared" si="2"/>
        <v>0</v>
      </c>
      <c r="F17" s="141">
        <f t="shared" si="3"/>
        <v>0</v>
      </c>
      <c r="G17" s="142">
        <f t="shared" si="4"/>
        <v>0</v>
      </c>
    </row>
    <row r="18" spans="1:7" ht="18">
      <c r="A18" s="29" t="s">
        <v>225</v>
      </c>
      <c r="B18" s="141"/>
      <c r="C18" s="141">
        <f t="shared" si="0"/>
        <v>0</v>
      </c>
      <c r="D18" s="141">
        <f t="shared" si="1"/>
        <v>0</v>
      </c>
      <c r="E18" s="141">
        <f t="shared" si="2"/>
        <v>0</v>
      </c>
      <c r="F18" s="141">
        <f t="shared" si="3"/>
        <v>0</v>
      </c>
      <c r="G18" s="142">
        <f t="shared" si="4"/>
        <v>0</v>
      </c>
    </row>
    <row r="19" spans="1:7" ht="18">
      <c r="A19" s="29" t="s">
        <v>242</v>
      </c>
      <c r="B19" s="25">
        <v>2900000</v>
      </c>
      <c r="C19" s="141">
        <f>SUM(C17:C18)</f>
        <v>0</v>
      </c>
      <c r="D19" s="141">
        <f t="shared" si="1"/>
        <v>0</v>
      </c>
      <c r="E19" s="141">
        <f t="shared" si="2"/>
        <v>0</v>
      </c>
      <c r="F19" s="141">
        <f t="shared" si="3"/>
        <v>0</v>
      </c>
      <c r="G19" s="32">
        <f>B19+C19+D19+E19+F19</f>
        <v>2900000</v>
      </c>
    </row>
    <row r="20" spans="1:7" ht="18">
      <c r="A20" s="29" t="s">
        <v>243</v>
      </c>
      <c r="B20" s="24"/>
      <c r="C20" s="141">
        <f>SUM(C18:C19)</f>
        <v>0</v>
      </c>
      <c r="D20" s="141">
        <f t="shared" si="1"/>
        <v>0</v>
      </c>
      <c r="E20" s="141">
        <f t="shared" si="2"/>
        <v>0</v>
      </c>
      <c r="F20" s="141">
        <f t="shared" si="3"/>
        <v>0</v>
      </c>
      <c r="G20" s="32">
        <f>SUM(B20:F20)</f>
        <v>0</v>
      </c>
    </row>
    <row r="21" spans="1:7" ht="18">
      <c r="A21" s="31" t="s">
        <v>462</v>
      </c>
      <c r="B21" s="23">
        <f>SUM(B16:B20)</f>
        <v>3000000</v>
      </c>
      <c r="C21" s="141">
        <f>SUM(C19:C20)</f>
        <v>0</v>
      </c>
      <c r="D21" s="141">
        <f t="shared" si="1"/>
        <v>0</v>
      </c>
      <c r="E21" s="141">
        <f t="shared" si="2"/>
        <v>0</v>
      </c>
      <c r="F21" s="141">
        <f t="shared" si="3"/>
        <v>0</v>
      </c>
      <c r="G21" s="32">
        <f>SUM(B21:F21)</f>
        <v>3000000</v>
      </c>
    </row>
    <row r="22" spans="1:7" ht="18.75" thickBot="1">
      <c r="A22" s="33"/>
      <c r="B22" s="34"/>
      <c r="C22" s="34"/>
      <c r="D22" s="34"/>
      <c r="E22" s="34"/>
      <c r="F22" s="34"/>
      <c r="G22" s="35"/>
    </row>
    <row r="25" spans="2:4" ht="12.75">
      <c r="B25" s="6" t="s">
        <v>264</v>
      </c>
      <c r="C25" s="6"/>
      <c r="D25" s="40" t="s">
        <v>44</v>
      </c>
    </row>
    <row r="26" spans="2:4" ht="12.75">
      <c r="B26" s="89"/>
      <c r="D26" s="41"/>
    </row>
    <row r="27" spans="2:4" ht="12.75">
      <c r="B27" s="103" t="s">
        <v>265</v>
      </c>
      <c r="C27" s="41"/>
      <c r="D27" s="104" t="s">
        <v>466</v>
      </c>
    </row>
  </sheetData>
  <sheetProtection/>
  <mergeCells count="1">
    <mergeCell ref="A4:G4"/>
  </mergeCells>
  <printOptions/>
  <pageMargins left="0.27" right="0.11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89">
      <selection activeCell="I104" sqref="I104"/>
    </sheetView>
  </sheetViews>
  <sheetFormatPr defaultColWidth="9.140625" defaultRowHeight="12.75"/>
  <cols>
    <col min="1" max="1" width="3.7109375" style="0" customWidth="1"/>
    <col min="3" max="3" width="45.7109375" style="0" customWidth="1"/>
    <col min="4" max="4" width="12.00390625" style="0" customWidth="1"/>
    <col min="5" max="5" width="11.57421875" style="0" customWidth="1"/>
    <col min="6" max="6" width="10.140625" style="0" customWidth="1"/>
    <col min="7" max="7" width="8.421875" style="0" customWidth="1"/>
  </cols>
  <sheetData>
    <row r="1" spans="1:7" ht="12.75">
      <c r="A1" s="106"/>
      <c r="B1" s="106"/>
      <c r="C1" s="106"/>
      <c r="D1" s="106"/>
      <c r="E1" s="106"/>
      <c r="F1" s="106"/>
      <c r="G1" s="106"/>
    </row>
    <row r="2" spans="1:7" ht="12.75">
      <c r="A2" s="106"/>
      <c r="B2" s="107" t="s">
        <v>445</v>
      </c>
      <c r="C2" s="107"/>
      <c r="D2" s="107"/>
      <c r="E2" s="107"/>
      <c r="F2" s="107"/>
      <c r="G2" s="107"/>
    </row>
    <row r="3" spans="1:7" ht="12.75">
      <c r="A3" s="106"/>
      <c r="B3" s="107" t="s">
        <v>446</v>
      </c>
      <c r="C3" s="107"/>
      <c r="D3" s="107"/>
      <c r="E3" s="107"/>
      <c r="F3" s="107"/>
      <c r="G3" s="107"/>
    </row>
    <row r="4" spans="1:7" ht="12.75">
      <c r="A4" s="106"/>
      <c r="B4" s="107"/>
      <c r="C4" s="107"/>
      <c r="D4" s="107"/>
      <c r="E4" s="107"/>
      <c r="F4" s="107" t="s">
        <v>272</v>
      </c>
      <c r="G4" s="107"/>
    </row>
    <row r="5" spans="1:7" ht="12.75">
      <c r="A5" s="106"/>
      <c r="B5" s="107"/>
      <c r="C5" s="107"/>
      <c r="D5" s="107"/>
      <c r="E5" s="107"/>
      <c r="F5" s="107"/>
      <c r="G5" s="107"/>
    </row>
    <row r="6" spans="1:7" ht="12.75">
      <c r="A6" s="106"/>
      <c r="B6" s="107"/>
      <c r="C6" s="107"/>
      <c r="D6" s="107"/>
      <c r="E6" s="107"/>
      <c r="F6" s="107" t="s">
        <v>273</v>
      </c>
      <c r="G6" s="107"/>
    </row>
    <row r="7" spans="1:7" ht="12.75">
      <c r="A7" s="112" t="s">
        <v>274</v>
      </c>
      <c r="B7" s="109"/>
      <c r="C7" s="109"/>
      <c r="D7" s="109"/>
      <c r="E7" s="109"/>
      <c r="F7" s="109"/>
      <c r="G7" s="110"/>
    </row>
    <row r="8" spans="1:7" ht="12.75">
      <c r="A8" s="111"/>
      <c r="B8" s="112" t="s">
        <v>275</v>
      </c>
      <c r="C8" s="109"/>
      <c r="D8" s="119" t="s">
        <v>276</v>
      </c>
      <c r="E8" s="119" t="s">
        <v>277</v>
      </c>
      <c r="F8" s="119" t="s">
        <v>460</v>
      </c>
      <c r="G8" s="119" t="s">
        <v>441</v>
      </c>
    </row>
    <row r="9" spans="1:7" ht="12.75">
      <c r="A9" s="114">
        <v>1</v>
      </c>
      <c r="B9" s="112" t="s">
        <v>278</v>
      </c>
      <c r="C9" s="115"/>
      <c r="D9" s="116">
        <v>70</v>
      </c>
      <c r="E9" s="116">
        <v>11100</v>
      </c>
      <c r="F9" s="135">
        <f>F10+F11+F12</f>
        <v>0</v>
      </c>
      <c r="G9" s="135">
        <f>G10+G11+G12</f>
        <v>0</v>
      </c>
    </row>
    <row r="10" spans="1:7" ht="12.75">
      <c r="A10" s="111" t="s">
        <v>279</v>
      </c>
      <c r="B10" s="108" t="s">
        <v>280</v>
      </c>
      <c r="C10" s="115"/>
      <c r="D10" s="117" t="s">
        <v>281</v>
      </c>
      <c r="E10" s="116">
        <v>11101</v>
      </c>
      <c r="F10" s="134">
        <v>0</v>
      </c>
      <c r="G10" s="134">
        <v>0</v>
      </c>
    </row>
    <row r="11" spans="1:7" ht="12.75">
      <c r="A11" s="111" t="s">
        <v>282</v>
      </c>
      <c r="B11" s="108" t="s">
        <v>283</v>
      </c>
      <c r="C11" s="115"/>
      <c r="D11" s="116">
        <v>704</v>
      </c>
      <c r="E11" s="116">
        <v>11102</v>
      </c>
      <c r="F11" s="134"/>
      <c r="G11" s="134">
        <v>0</v>
      </c>
    </row>
    <row r="12" spans="1:7" ht="12.75">
      <c r="A12" s="111" t="s">
        <v>284</v>
      </c>
      <c r="B12" s="108" t="s">
        <v>285</v>
      </c>
      <c r="C12" s="115"/>
      <c r="D12" s="116">
        <v>705</v>
      </c>
      <c r="E12" s="116">
        <v>11103</v>
      </c>
      <c r="F12" s="134"/>
      <c r="G12" s="134">
        <v>0</v>
      </c>
    </row>
    <row r="13" spans="1:7" ht="12.75">
      <c r="A13" s="114">
        <v>2</v>
      </c>
      <c r="B13" s="112" t="s">
        <v>286</v>
      </c>
      <c r="C13" s="115"/>
      <c r="D13" s="116">
        <v>708</v>
      </c>
      <c r="E13" s="116">
        <v>11104</v>
      </c>
      <c r="F13" s="135">
        <f>F14+F15+F16</f>
        <v>0</v>
      </c>
      <c r="G13" s="134">
        <v>0</v>
      </c>
    </row>
    <row r="14" spans="1:7" ht="12.75">
      <c r="A14" s="111" t="s">
        <v>279</v>
      </c>
      <c r="B14" s="108" t="s">
        <v>287</v>
      </c>
      <c r="C14" s="115"/>
      <c r="D14" s="116">
        <v>7081</v>
      </c>
      <c r="E14" s="116">
        <v>111041</v>
      </c>
      <c r="F14" s="134"/>
      <c r="G14" s="134">
        <v>0</v>
      </c>
    </row>
    <row r="15" spans="1:7" ht="12.75">
      <c r="A15" s="111" t="s">
        <v>288</v>
      </c>
      <c r="B15" s="108" t="s">
        <v>289</v>
      </c>
      <c r="C15" s="115"/>
      <c r="D15" s="116">
        <v>7082</v>
      </c>
      <c r="E15" s="116">
        <v>111042</v>
      </c>
      <c r="F15" s="134"/>
      <c r="G15" s="134">
        <v>0</v>
      </c>
    </row>
    <row r="16" spans="1:7" ht="12.75">
      <c r="A16" s="111" t="s">
        <v>290</v>
      </c>
      <c r="B16" s="108" t="s">
        <v>291</v>
      </c>
      <c r="C16" s="115"/>
      <c r="D16" s="116">
        <v>7083</v>
      </c>
      <c r="E16" s="116">
        <v>111043</v>
      </c>
      <c r="F16" s="134"/>
      <c r="G16" s="134">
        <v>0</v>
      </c>
    </row>
    <row r="17" spans="1:7" ht="12.75">
      <c r="A17" s="114">
        <v>3</v>
      </c>
      <c r="B17" s="112" t="s">
        <v>292</v>
      </c>
      <c r="C17" s="115"/>
      <c r="D17" s="116">
        <v>71</v>
      </c>
      <c r="E17" s="116">
        <v>11201</v>
      </c>
      <c r="F17" s="134">
        <v>0</v>
      </c>
      <c r="G17" s="134">
        <v>0</v>
      </c>
    </row>
    <row r="18" spans="1:7" ht="12.75">
      <c r="A18" s="111"/>
      <c r="B18" s="108" t="s">
        <v>293</v>
      </c>
      <c r="C18" s="115"/>
      <c r="D18" s="116"/>
      <c r="E18" s="116"/>
      <c r="F18" s="134"/>
      <c r="G18" s="134"/>
    </row>
    <row r="19" spans="1:7" ht="12.75">
      <c r="A19" s="111"/>
      <c r="B19" s="108" t="s">
        <v>294</v>
      </c>
      <c r="C19" s="115"/>
      <c r="D19" s="116"/>
      <c r="E19" s="116">
        <v>112011</v>
      </c>
      <c r="F19" s="134">
        <v>0</v>
      </c>
      <c r="G19" s="134">
        <v>0</v>
      </c>
    </row>
    <row r="20" spans="1:7" ht="12.75">
      <c r="A20" s="111"/>
      <c r="B20" s="108" t="s">
        <v>295</v>
      </c>
      <c r="C20" s="115"/>
      <c r="D20" s="116"/>
      <c r="E20" s="116">
        <v>112012</v>
      </c>
      <c r="F20" s="134">
        <v>0</v>
      </c>
      <c r="G20" s="134">
        <v>0</v>
      </c>
    </row>
    <row r="21" spans="1:7" ht="12.75">
      <c r="A21" s="114">
        <v>4</v>
      </c>
      <c r="B21" s="112" t="s">
        <v>296</v>
      </c>
      <c r="C21" s="115"/>
      <c r="D21" s="116">
        <v>72</v>
      </c>
      <c r="E21" s="116">
        <v>11300</v>
      </c>
      <c r="F21" s="135">
        <f>F22</f>
        <v>20888</v>
      </c>
      <c r="G21" s="135">
        <f>G22</f>
        <v>11492</v>
      </c>
    </row>
    <row r="22" spans="1:7" ht="12.75">
      <c r="A22" s="111"/>
      <c r="B22" s="108" t="s">
        <v>297</v>
      </c>
      <c r="C22" s="115"/>
      <c r="D22" s="116"/>
      <c r="E22" s="116">
        <v>11301</v>
      </c>
      <c r="F22" s="134">
        <v>20888</v>
      </c>
      <c r="G22" s="134">
        <v>11492</v>
      </c>
    </row>
    <row r="23" spans="1:7" ht="12.75">
      <c r="A23" s="114">
        <v>5</v>
      </c>
      <c r="B23" s="112" t="s">
        <v>298</v>
      </c>
      <c r="C23" s="115"/>
      <c r="D23" s="116">
        <v>73</v>
      </c>
      <c r="E23" s="116">
        <v>11400</v>
      </c>
      <c r="F23" s="134">
        <v>0</v>
      </c>
      <c r="G23" s="134">
        <v>0</v>
      </c>
    </row>
    <row r="24" spans="1:7" ht="12.75">
      <c r="A24" s="114">
        <v>6</v>
      </c>
      <c r="B24" s="112" t="s">
        <v>299</v>
      </c>
      <c r="C24" s="115"/>
      <c r="D24" s="116">
        <v>75</v>
      </c>
      <c r="E24" s="116">
        <v>11500</v>
      </c>
      <c r="F24" s="134">
        <v>0</v>
      </c>
      <c r="G24" s="134">
        <v>0</v>
      </c>
    </row>
    <row r="25" spans="1:7" ht="12.75">
      <c r="A25" s="114">
        <v>7</v>
      </c>
      <c r="B25" s="112" t="s">
        <v>300</v>
      </c>
      <c r="C25" s="115"/>
      <c r="D25" s="116">
        <v>77</v>
      </c>
      <c r="E25" s="116">
        <v>11600</v>
      </c>
      <c r="F25" s="135"/>
      <c r="G25" s="134">
        <v>0</v>
      </c>
    </row>
    <row r="26" spans="1:7" ht="12.75">
      <c r="A26" s="114" t="s">
        <v>301</v>
      </c>
      <c r="B26" s="112" t="s">
        <v>302</v>
      </c>
      <c r="C26" s="115"/>
      <c r="D26" s="116"/>
      <c r="E26" s="116">
        <v>11800</v>
      </c>
      <c r="F26" s="136">
        <f>F9+F13+F21+F25</f>
        <v>20888</v>
      </c>
      <c r="G26" s="136">
        <f>G9+G13+G17+G21+G23+G24+G25</f>
        <v>11492</v>
      </c>
    </row>
    <row r="27" spans="1:7" ht="12.75">
      <c r="A27" s="106"/>
      <c r="B27" s="106"/>
      <c r="C27" s="106"/>
      <c r="D27" s="106"/>
      <c r="E27" s="106"/>
      <c r="F27" s="106"/>
      <c r="G27" s="106"/>
    </row>
    <row r="28" spans="1:7" ht="12.75">
      <c r="A28" s="106"/>
      <c r="B28" s="106"/>
      <c r="C28" s="106"/>
      <c r="D28" s="106"/>
      <c r="E28" s="106"/>
      <c r="F28" s="106"/>
      <c r="G28" s="106"/>
    </row>
    <row r="29" spans="1:7" ht="12.75">
      <c r="A29" s="106"/>
      <c r="B29" s="106"/>
      <c r="C29" s="106"/>
      <c r="D29" s="106"/>
      <c r="E29" s="106"/>
      <c r="F29" s="106"/>
      <c r="G29" s="106"/>
    </row>
    <row r="30" spans="1:7" ht="12.75">
      <c r="A30" s="106"/>
      <c r="B30" s="106"/>
      <c r="C30" s="106"/>
      <c r="D30" s="106"/>
      <c r="E30" s="106"/>
      <c r="F30" s="106" t="s">
        <v>303</v>
      </c>
      <c r="G30" s="106"/>
    </row>
    <row r="31" spans="1:7" ht="12.75">
      <c r="A31" s="106"/>
      <c r="B31" s="106"/>
      <c r="C31" s="106"/>
      <c r="D31" s="106"/>
      <c r="E31" s="106"/>
      <c r="F31" s="104" t="s">
        <v>466</v>
      </c>
      <c r="G31" s="106"/>
    </row>
    <row r="32" spans="1:7" ht="12.75">
      <c r="A32" s="106"/>
      <c r="B32" s="106"/>
      <c r="C32" s="106"/>
      <c r="D32" s="106"/>
      <c r="E32" s="106"/>
      <c r="F32" s="106"/>
      <c r="G32" s="106"/>
    </row>
    <row r="33" spans="1:7" ht="12.75">
      <c r="A33" s="106"/>
      <c r="B33" s="106"/>
      <c r="C33" s="106"/>
      <c r="D33" s="106"/>
      <c r="E33" s="106"/>
      <c r="F33" s="106"/>
      <c r="G33" s="106"/>
    </row>
    <row r="34" spans="1:7" ht="12.75">
      <c r="A34" s="106"/>
      <c r="B34" s="106"/>
      <c r="C34" s="106"/>
      <c r="D34" s="106"/>
      <c r="E34" s="106"/>
      <c r="F34" s="106"/>
      <c r="G34" s="106"/>
    </row>
    <row r="35" spans="1:7" ht="12.75">
      <c r="A35" s="106"/>
      <c r="B35" s="106"/>
      <c r="C35" s="106"/>
      <c r="D35" s="106"/>
      <c r="E35" s="106"/>
      <c r="F35" s="106"/>
      <c r="G35" s="106"/>
    </row>
    <row r="36" spans="1:7" ht="12.75">
      <c r="A36" s="106"/>
      <c r="B36" s="106"/>
      <c r="C36" s="106"/>
      <c r="D36" s="106"/>
      <c r="E36" s="106"/>
      <c r="F36" s="106"/>
      <c r="G36" s="106"/>
    </row>
    <row r="37" spans="1:7" ht="12.75">
      <c r="A37" s="106"/>
      <c r="B37" s="106"/>
      <c r="C37" s="106"/>
      <c r="D37" s="106"/>
      <c r="E37" s="106"/>
      <c r="F37" s="106"/>
      <c r="G37" s="106"/>
    </row>
    <row r="38" spans="1:7" ht="12.75">
      <c r="A38" s="106"/>
      <c r="B38" s="106"/>
      <c r="C38" s="106"/>
      <c r="D38" s="106"/>
      <c r="E38" s="106"/>
      <c r="F38" s="106"/>
      <c r="G38" s="106"/>
    </row>
    <row r="39" spans="1:7" ht="12.75">
      <c r="A39" s="106"/>
      <c r="B39" s="106"/>
      <c r="C39" s="106"/>
      <c r="D39" s="106"/>
      <c r="E39" s="106"/>
      <c r="F39" s="106"/>
      <c r="G39" s="106"/>
    </row>
    <row r="40" spans="1:7" ht="12.75">
      <c r="A40" s="106"/>
      <c r="B40" s="106"/>
      <c r="C40" s="106"/>
      <c r="D40" s="106"/>
      <c r="E40" s="106"/>
      <c r="F40" s="106"/>
      <c r="G40" s="106"/>
    </row>
    <row r="41" spans="1:7" ht="12.75">
      <c r="A41" s="106"/>
      <c r="B41" s="106"/>
      <c r="C41" s="106"/>
      <c r="D41" s="106"/>
      <c r="E41" s="106"/>
      <c r="F41" s="106"/>
      <c r="G41" s="106"/>
    </row>
    <row r="42" spans="1:7" ht="12.75">
      <c r="A42" s="106"/>
      <c r="B42" s="106"/>
      <c r="C42" s="106"/>
      <c r="D42" s="106"/>
      <c r="E42" s="106"/>
      <c r="F42" s="106"/>
      <c r="G42" s="106"/>
    </row>
    <row r="43" spans="1:7" ht="12.75">
      <c r="A43" s="106"/>
      <c r="B43" s="106"/>
      <c r="C43" s="106"/>
      <c r="D43" s="106"/>
      <c r="E43" s="106"/>
      <c r="F43" s="106"/>
      <c r="G43" s="106"/>
    </row>
    <row r="44" spans="1:7" ht="12.75">
      <c r="A44" s="106"/>
      <c r="B44" s="106"/>
      <c r="C44" s="106"/>
      <c r="D44" s="106"/>
      <c r="E44" s="106"/>
      <c r="F44" s="106"/>
      <c r="G44" s="106"/>
    </row>
    <row r="45" spans="1:7" ht="12.75">
      <c r="A45" s="106"/>
      <c r="B45" s="106"/>
      <c r="C45" s="106"/>
      <c r="D45" s="106"/>
      <c r="E45" s="106"/>
      <c r="F45" s="106"/>
      <c r="G45" s="106"/>
    </row>
    <row r="46" spans="1:7" ht="12.75">
      <c r="A46" s="106"/>
      <c r="B46" s="106"/>
      <c r="C46" s="106"/>
      <c r="D46" s="106"/>
      <c r="E46" s="106"/>
      <c r="F46" s="106"/>
      <c r="G46" s="106"/>
    </row>
    <row r="47" spans="1:7" ht="12.75">
      <c r="A47" s="106"/>
      <c r="B47" s="106"/>
      <c r="C47" s="106"/>
      <c r="D47" s="106"/>
      <c r="E47" s="106"/>
      <c r="F47" s="106"/>
      <c r="G47" s="106"/>
    </row>
    <row r="48" spans="1:7" ht="12.75">
      <c r="A48" s="106"/>
      <c r="B48" s="106"/>
      <c r="C48" s="106"/>
      <c r="D48" s="106"/>
      <c r="E48" s="106"/>
      <c r="F48" s="106"/>
      <c r="G48" s="106"/>
    </row>
    <row r="49" spans="1:7" ht="12.75">
      <c r="A49" s="106"/>
      <c r="B49" s="106"/>
      <c r="C49" s="106"/>
      <c r="D49" s="106"/>
      <c r="E49" s="106"/>
      <c r="F49" s="106"/>
      <c r="G49" s="106"/>
    </row>
    <row r="50" spans="1:7" ht="12.75">
      <c r="A50" s="106"/>
      <c r="B50" s="106"/>
      <c r="C50" s="106"/>
      <c r="D50" s="106"/>
      <c r="E50" s="106"/>
      <c r="F50" s="106"/>
      <c r="G50" s="106"/>
    </row>
    <row r="51" spans="1:7" ht="12.75">
      <c r="A51" s="106"/>
      <c r="B51" s="106"/>
      <c r="C51" s="106"/>
      <c r="D51" s="106"/>
      <c r="E51" s="106"/>
      <c r="F51" s="106"/>
      <c r="G51" s="106"/>
    </row>
    <row r="52" spans="1:7" ht="12.75">
      <c r="A52" s="106"/>
      <c r="B52" s="106"/>
      <c r="C52" s="106"/>
      <c r="D52" s="106"/>
      <c r="E52" s="106"/>
      <c r="F52" s="106"/>
      <c r="G52" s="106"/>
    </row>
    <row r="53" spans="1:7" ht="12.75">
      <c r="A53" s="106"/>
      <c r="B53" s="106"/>
      <c r="C53" s="106"/>
      <c r="D53" s="106"/>
      <c r="E53" s="106"/>
      <c r="F53" s="106"/>
      <c r="G53" s="106"/>
    </row>
    <row r="54" spans="1:7" ht="12.75">
      <c r="A54" s="106"/>
      <c r="B54" s="106"/>
      <c r="C54" s="106"/>
      <c r="D54" s="106"/>
      <c r="E54" s="106"/>
      <c r="F54" s="106"/>
      <c r="G54" s="106"/>
    </row>
    <row r="55" spans="1:7" ht="12.75">
      <c r="A55" s="106"/>
      <c r="B55" s="106"/>
      <c r="C55" s="106"/>
      <c r="D55" s="106"/>
      <c r="E55" s="106"/>
      <c r="F55" s="106"/>
      <c r="G55" s="106"/>
    </row>
    <row r="56" spans="1:7" ht="12.75">
      <c r="A56" s="106"/>
      <c r="B56" s="106"/>
      <c r="C56" s="106"/>
      <c r="D56" s="106"/>
      <c r="E56" s="106"/>
      <c r="F56" s="106"/>
      <c r="G56" s="106"/>
    </row>
    <row r="57" spans="1:7" ht="12.75">
      <c r="A57" s="106"/>
      <c r="B57" s="106"/>
      <c r="C57" s="106"/>
      <c r="D57" s="106"/>
      <c r="E57" s="106"/>
      <c r="F57" s="106"/>
      <c r="G57" s="106"/>
    </row>
    <row r="58" spans="1:7" ht="12.75">
      <c r="A58" s="106"/>
      <c r="B58" s="106"/>
      <c r="C58" s="106"/>
      <c r="D58" s="106"/>
      <c r="E58" s="106"/>
      <c r="F58" s="106"/>
      <c r="G58" s="106"/>
    </row>
    <row r="59" spans="1:7" ht="12.75">
      <c r="A59" s="106"/>
      <c r="B59" s="106"/>
      <c r="C59" s="106"/>
      <c r="D59" s="106"/>
      <c r="E59" s="106"/>
      <c r="F59" s="106"/>
      <c r="G59" s="106"/>
    </row>
    <row r="60" spans="1:7" ht="12.75">
      <c r="A60" s="106"/>
      <c r="B60" s="106"/>
      <c r="C60" s="106"/>
      <c r="D60" s="106"/>
      <c r="E60" s="106"/>
      <c r="F60" s="106"/>
      <c r="G60" s="106"/>
    </row>
    <row r="61" spans="1:7" ht="12.75">
      <c r="A61" s="106"/>
      <c r="B61" s="107" t="s">
        <v>445</v>
      </c>
      <c r="C61" s="107"/>
      <c r="D61" s="107"/>
      <c r="E61" s="107"/>
      <c r="F61" s="107"/>
      <c r="G61" s="106"/>
    </row>
    <row r="62" spans="1:7" ht="12.75">
      <c r="A62" s="106"/>
      <c r="B62" s="107" t="s">
        <v>446</v>
      </c>
      <c r="C62" s="107"/>
      <c r="D62" s="107"/>
      <c r="E62" s="107"/>
      <c r="F62" s="107"/>
      <c r="G62" s="106"/>
    </row>
    <row r="63" spans="1:7" ht="12.75">
      <c r="A63" s="106"/>
      <c r="B63" s="107"/>
      <c r="C63" s="107"/>
      <c r="D63" s="107"/>
      <c r="E63" s="107"/>
      <c r="F63" s="107" t="s">
        <v>304</v>
      </c>
      <c r="G63" s="106"/>
    </row>
    <row r="64" spans="1:7" ht="12.75">
      <c r="A64" s="106"/>
      <c r="B64" s="107"/>
      <c r="C64" s="107"/>
      <c r="D64" s="107"/>
      <c r="E64" s="107"/>
      <c r="F64" s="107" t="s">
        <v>273</v>
      </c>
      <c r="G64" s="106"/>
    </row>
    <row r="65" spans="1:7" ht="12.75">
      <c r="A65" s="112" t="s">
        <v>305</v>
      </c>
      <c r="B65" s="109"/>
      <c r="C65" s="115"/>
      <c r="D65" s="115"/>
      <c r="E65" s="115"/>
      <c r="F65" s="115"/>
      <c r="G65" s="118"/>
    </row>
    <row r="66" spans="1:7" ht="12.75">
      <c r="A66" s="111"/>
      <c r="B66" s="112" t="s">
        <v>306</v>
      </c>
      <c r="C66" s="109"/>
      <c r="D66" s="119" t="s">
        <v>276</v>
      </c>
      <c r="E66" s="119" t="s">
        <v>277</v>
      </c>
      <c r="F66" s="119" t="s">
        <v>460</v>
      </c>
      <c r="G66" s="119" t="s">
        <v>441</v>
      </c>
    </row>
    <row r="67" spans="1:7" ht="12.75">
      <c r="A67" s="114">
        <v>1</v>
      </c>
      <c r="B67" s="112" t="s">
        <v>307</v>
      </c>
      <c r="C67" s="115"/>
      <c r="D67" s="116">
        <v>60</v>
      </c>
      <c r="E67" s="116">
        <v>12100</v>
      </c>
      <c r="F67" s="135">
        <f>F68+F69+F70+F71+F72</f>
        <v>1662</v>
      </c>
      <c r="G67" s="134">
        <v>0</v>
      </c>
    </row>
    <row r="68" spans="1:7" ht="12.75">
      <c r="A68" s="111" t="s">
        <v>308</v>
      </c>
      <c r="B68" s="108" t="s">
        <v>309</v>
      </c>
      <c r="C68" s="115"/>
      <c r="D68" s="179" t="s">
        <v>498</v>
      </c>
      <c r="E68" s="116">
        <v>12101</v>
      </c>
      <c r="F68" s="134">
        <v>1662</v>
      </c>
      <c r="G68" s="134">
        <v>0</v>
      </c>
    </row>
    <row r="69" spans="1:7" ht="12.75">
      <c r="A69" s="111" t="s">
        <v>282</v>
      </c>
      <c r="B69" s="108" t="s">
        <v>310</v>
      </c>
      <c r="C69" s="115"/>
      <c r="D69" s="116"/>
      <c r="E69" s="116">
        <v>12102</v>
      </c>
      <c r="F69" s="134">
        <v>0</v>
      </c>
      <c r="G69" s="134">
        <v>0</v>
      </c>
    </row>
    <row r="70" spans="1:7" ht="12.75">
      <c r="A70" s="111" t="s">
        <v>284</v>
      </c>
      <c r="B70" s="108" t="s">
        <v>311</v>
      </c>
      <c r="C70" s="115"/>
      <c r="D70" s="116" t="s">
        <v>312</v>
      </c>
      <c r="E70" s="116">
        <v>12103</v>
      </c>
      <c r="F70" s="134">
        <v>0</v>
      </c>
      <c r="G70" s="134">
        <v>0</v>
      </c>
    </row>
    <row r="71" spans="1:7" ht="12.75">
      <c r="A71" s="111" t="s">
        <v>313</v>
      </c>
      <c r="B71" s="108" t="s">
        <v>314</v>
      </c>
      <c r="C71" s="115"/>
      <c r="D71" s="116"/>
      <c r="E71" s="116">
        <v>12104</v>
      </c>
      <c r="F71" s="134">
        <v>0</v>
      </c>
      <c r="G71" s="134">
        <v>0</v>
      </c>
    </row>
    <row r="72" spans="1:7" ht="12.75">
      <c r="A72" s="111" t="s">
        <v>315</v>
      </c>
      <c r="B72" s="108" t="s">
        <v>316</v>
      </c>
      <c r="C72" s="115"/>
      <c r="D72" s="116" t="s">
        <v>317</v>
      </c>
      <c r="E72" s="116">
        <v>12105</v>
      </c>
      <c r="F72" s="134">
        <v>0</v>
      </c>
      <c r="G72" s="134">
        <v>0</v>
      </c>
    </row>
    <row r="73" spans="1:7" ht="12.75">
      <c r="A73" s="114">
        <v>2</v>
      </c>
      <c r="B73" s="112" t="s">
        <v>318</v>
      </c>
      <c r="C73" s="115"/>
      <c r="D73" s="116">
        <v>64</v>
      </c>
      <c r="E73" s="116">
        <v>12200</v>
      </c>
      <c r="F73" s="135">
        <f>F74+F75</f>
        <v>1280</v>
      </c>
      <c r="G73" s="135">
        <f>G74+G75</f>
        <v>824</v>
      </c>
    </row>
    <row r="74" spans="1:7" ht="12.75">
      <c r="A74" s="111" t="s">
        <v>319</v>
      </c>
      <c r="B74" s="108" t="s">
        <v>320</v>
      </c>
      <c r="C74" s="115"/>
      <c r="D74" s="116">
        <v>641</v>
      </c>
      <c r="E74" s="116">
        <v>12201</v>
      </c>
      <c r="F74" s="134">
        <v>1097</v>
      </c>
      <c r="G74" s="134">
        <v>706</v>
      </c>
    </row>
    <row r="75" spans="1:7" ht="12.75">
      <c r="A75" s="111" t="s">
        <v>321</v>
      </c>
      <c r="B75" s="108" t="s">
        <v>322</v>
      </c>
      <c r="C75" s="115"/>
      <c r="D75" s="116">
        <v>644</v>
      </c>
      <c r="E75" s="116">
        <v>12202</v>
      </c>
      <c r="F75" s="134">
        <v>183</v>
      </c>
      <c r="G75" s="134">
        <v>118</v>
      </c>
    </row>
    <row r="76" spans="1:7" ht="12.75">
      <c r="A76" s="114">
        <v>3</v>
      </c>
      <c r="B76" s="112" t="s">
        <v>323</v>
      </c>
      <c r="C76" s="115"/>
      <c r="D76" s="116">
        <v>68</v>
      </c>
      <c r="E76" s="116">
        <v>12300</v>
      </c>
      <c r="F76" s="134"/>
      <c r="G76" s="134">
        <v>0</v>
      </c>
    </row>
    <row r="77" spans="1:7" ht="12.75">
      <c r="A77" s="114">
        <v>4</v>
      </c>
      <c r="B77" s="112" t="s">
        <v>324</v>
      </c>
      <c r="C77" s="115"/>
      <c r="D77" s="116">
        <v>61</v>
      </c>
      <c r="E77" s="116">
        <v>12400</v>
      </c>
      <c r="F77" s="135">
        <f>F78+F79+F80+F81+F82+F83+F84+F85+F86+F87+F88+F89+F90+F91+F92</f>
        <v>17946</v>
      </c>
      <c r="G77" s="135">
        <f>G78+G79+G80+G81+G82+G83+G84+G85+G86+G87+G88+G89+G90+G91+G92</f>
        <v>10668</v>
      </c>
    </row>
    <row r="78" spans="1:7" ht="12.75">
      <c r="A78" s="111" t="s">
        <v>279</v>
      </c>
      <c r="B78" s="108" t="s">
        <v>325</v>
      </c>
      <c r="C78" s="115"/>
      <c r="D78" s="116"/>
      <c r="E78" s="116">
        <v>12401</v>
      </c>
      <c r="F78" s="134">
        <v>0</v>
      </c>
      <c r="G78" s="134">
        <v>0</v>
      </c>
    </row>
    <row r="79" spans="1:7" ht="12.75">
      <c r="A79" s="111" t="s">
        <v>288</v>
      </c>
      <c r="B79" s="108" t="s">
        <v>326</v>
      </c>
      <c r="C79" s="115"/>
      <c r="D79" s="116">
        <v>611</v>
      </c>
      <c r="E79" s="116">
        <v>12402</v>
      </c>
      <c r="F79" s="134">
        <v>17878</v>
      </c>
      <c r="G79" s="134">
        <v>9962</v>
      </c>
    </row>
    <row r="80" spans="1:7" ht="12.75">
      <c r="A80" s="111" t="s">
        <v>290</v>
      </c>
      <c r="B80" s="108" t="s">
        <v>327</v>
      </c>
      <c r="C80" s="115"/>
      <c r="D80" s="116">
        <v>613</v>
      </c>
      <c r="E80" s="116">
        <v>12403</v>
      </c>
      <c r="F80" s="133">
        <v>0</v>
      </c>
      <c r="G80" s="133">
        <v>0</v>
      </c>
    </row>
    <row r="81" spans="1:7" ht="12.75">
      <c r="A81" s="111" t="s">
        <v>328</v>
      </c>
      <c r="B81" s="108" t="s">
        <v>329</v>
      </c>
      <c r="C81" s="115"/>
      <c r="D81" s="116">
        <v>615</v>
      </c>
      <c r="E81" s="116">
        <v>12404</v>
      </c>
      <c r="F81" s="133">
        <v>0</v>
      </c>
      <c r="G81" s="133">
        <v>0</v>
      </c>
    </row>
    <row r="82" spans="1:7" ht="12.75">
      <c r="A82" s="111" t="s">
        <v>330</v>
      </c>
      <c r="B82" s="108" t="s">
        <v>331</v>
      </c>
      <c r="C82" s="115"/>
      <c r="D82" s="116">
        <v>616</v>
      </c>
      <c r="E82" s="116">
        <v>12405</v>
      </c>
      <c r="F82" s="133">
        <v>0</v>
      </c>
      <c r="G82" s="133">
        <v>0</v>
      </c>
    </row>
    <row r="83" spans="1:7" ht="12.75">
      <c r="A83" s="111" t="s">
        <v>332</v>
      </c>
      <c r="B83" s="108" t="s">
        <v>333</v>
      </c>
      <c r="C83" s="115"/>
      <c r="D83" s="116">
        <v>617</v>
      </c>
      <c r="E83" s="116">
        <v>12406</v>
      </c>
      <c r="F83" s="133">
        <v>0</v>
      </c>
      <c r="G83" s="133">
        <v>0</v>
      </c>
    </row>
    <row r="84" spans="1:7" ht="12.75">
      <c r="A84" s="111" t="s">
        <v>334</v>
      </c>
      <c r="B84" s="108" t="s">
        <v>335</v>
      </c>
      <c r="C84" s="115"/>
      <c r="D84" s="116">
        <v>618</v>
      </c>
      <c r="E84" s="116">
        <v>12407</v>
      </c>
      <c r="F84" s="134">
        <v>30</v>
      </c>
      <c r="G84" s="134">
        <v>394</v>
      </c>
    </row>
    <row r="85" spans="1:7" ht="12.75">
      <c r="A85" s="111" t="s">
        <v>336</v>
      </c>
      <c r="B85" s="108" t="s">
        <v>337</v>
      </c>
      <c r="C85" s="115"/>
      <c r="D85" s="116">
        <v>623</v>
      </c>
      <c r="E85" s="116">
        <v>12408</v>
      </c>
      <c r="F85" s="133">
        <v>0</v>
      </c>
      <c r="G85" s="133">
        <v>0</v>
      </c>
    </row>
    <row r="86" spans="1:7" ht="12.75">
      <c r="A86" s="111" t="s">
        <v>338</v>
      </c>
      <c r="B86" s="108" t="s">
        <v>339</v>
      </c>
      <c r="C86" s="115"/>
      <c r="D86" s="116">
        <v>624</v>
      </c>
      <c r="E86" s="116">
        <v>12409</v>
      </c>
      <c r="F86" s="133">
        <v>0</v>
      </c>
      <c r="G86" s="133">
        <v>0</v>
      </c>
    </row>
    <row r="87" spans="1:7" ht="12.75">
      <c r="A87" s="111" t="s">
        <v>340</v>
      </c>
      <c r="B87" s="108" t="s">
        <v>341</v>
      </c>
      <c r="C87" s="115"/>
      <c r="D87" s="116">
        <v>625</v>
      </c>
      <c r="E87" s="116">
        <v>12410</v>
      </c>
      <c r="F87" s="134"/>
      <c r="G87" s="134">
        <v>106</v>
      </c>
    </row>
    <row r="88" spans="1:7" ht="12.75">
      <c r="A88" s="111" t="s">
        <v>342</v>
      </c>
      <c r="B88" s="108" t="s">
        <v>343</v>
      </c>
      <c r="C88" s="115"/>
      <c r="D88" s="116">
        <v>626</v>
      </c>
      <c r="E88" s="116">
        <v>12411</v>
      </c>
      <c r="F88" s="134">
        <v>8</v>
      </c>
      <c r="G88" s="133">
        <v>0</v>
      </c>
    </row>
    <row r="89" spans="1:7" ht="12.75">
      <c r="A89" s="111" t="s">
        <v>344</v>
      </c>
      <c r="B89" s="108" t="s">
        <v>345</v>
      </c>
      <c r="C89" s="115"/>
      <c r="D89" s="116">
        <v>627</v>
      </c>
      <c r="E89" s="116">
        <v>12412</v>
      </c>
      <c r="F89" s="133"/>
      <c r="G89" s="133">
        <v>0</v>
      </c>
    </row>
    <row r="90" spans="1:7" ht="12.75">
      <c r="A90" s="111"/>
      <c r="B90" s="108" t="s">
        <v>346</v>
      </c>
      <c r="C90" s="115"/>
      <c r="D90" s="116">
        <v>6271</v>
      </c>
      <c r="E90" s="116">
        <v>124121</v>
      </c>
      <c r="F90" s="134"/>
      <c r="G90" s="134">
        <v>200</v>
      </c>
    </row>
    <row r="91" spans="1:7" ht="12.75">
      <c r="A91" s="111"/>
      <c r="B91" s="108" t="s">
        <v>347</v>
      </c>
      <c r="C91" s="115"/>
      <c r="D91" s="116">
        <v>6272</v>
      </c>
      <c r="E91" s="116">
        <v>124122</v>
      </c>
      <c r="F91" s="133"/>
      <c r="G91" s="133">
        <v>0</v>
      </c>
    </row>
    <row r="92" spans="1:7" ht="12.75">
      <c r="A92" s="111" t="s">
        <v>348</v>
      </c>
      <c r="B92" s="108" t="s">
        <v>349</v>
      </c>
      <c r="C92" s="115"/>
      <c r="D92" s="116">
        <v>628</v>
      </c>
      <c r="E92" s="116">
        <v>12413</v>
      </c>
      <c r="F92" s="134">
        <v>30</v>
      </c>
      <c r="G92" s="134">
        <v>6</v>
      </c>
    </row>
    <row r="93" spans="1:7" ht="12.75">
      <c r="A93" s="114">
        <v>5</v>
      </c>
      <c r="B93" s="112" t="s">
        <v>350</v>
      </c>
      <c r="C93" s="115"/>
      <c r="D93" s="116">
        <v>63</v>
      </c>
      <c r="E93" s="116">
        <v>12500</v>
      </c>
      <c r="F93" s="133"/>
      <c r="G93" s="133">
        <v>0</v>
      </c>
    </row>
    <row r="94" spans="1:7" ht="12.75">
      <c r="A94" s="111" t="s">
        <v>279</v>
      </c>
      <c r="B94" s="108" t="s">
        <v>351</v>
      </c>
      <c r="C94" s="115"/>
      <c r="D94" s="116">
        <v>632</v>
      </c>
      <c r="E94" s="116">
        <v>12501</v>
      </c>
      <c r="F94" s="133">
        <v>0</v>
      </c>
      <c r="G94" s="133">
        <v>0</v>
      </c>
    </row>
    <row r="95" spans="1:7" ht="12.75">
      <c r="A95" s="111" t="s">
        <v>288</v>
      </c>
      <c r="B95" s="108" t="s">
        <v>352</v>
      </c>
      <c r="C95" s="115"/>
      <c r="D95" s="116">
        <v>633</v>
      </c>
      <c r="E95" s="116">
        <v>12502</v>
      </c>
      <c r="F95" s="133">
        <v>0</v>
      </c>
      <c r="G95" s="133">
        <v>0</v>
      </c>
    </row>
    <row r="96" spans="1:7" ht="12.75">
      <c r="A96" s="111" t="s">
        <v>290</v>
      </c>
      <c r="B96" s="108" t="s">
        <v>353</v>
      </c>
      <c r="C96" s="115"/>
      <c r="D96" s="116">
        <v>634</v>
      </c>
      <c r="E96" s="116">
        <v>12503</v>
      </c>
      <c r="F96" s="133">
        <v>0</v>
      </c>
      <c r="G96" s="133">
        <v>0</v>
      </c>
    </row>
    <row r="97" spans="1:7" ht="12.75">
      <c r="A97" s="111" t="s">
        <v>328</v>
      </c>
      <c r="B97" s="108" t="s">
        <v>354</v>
      </c>
      <c r="C97" s="115"/>
      <c r="D97" s="116" t="s">
        <v>355</v>
      </c>
      <c r="E97" s="116">
        <v>12504</v>
      </c>
      <c r="F97" s="133">
        <v>0</v>
      </c>
      <c r="G97" s="133">
        <v>0</v>
      </c>
    </row>
    <row r="98" spans="1:7" ht="12.75">
      <c r="A98" s="111" t="s">
        <v>356</v>
      </c>
      <c r="B98" s="108" t="s">
        <v>357</v>
      </c>
      <c r="C98" s="115"/>
      <c r="D98" s="116"/>
      <c r="E98" s="116">
        <v>12600</v>
      </c>
      <c r="F98" s="135">
        <f>F67+F73+F77</f>
        <v>20888</v>
      </c>
      <c r="G98" s="135">
        <f>G67+G73+G77</f>
        <v>11492</v>
      </c>
    </row>
    <row r="99" spans="1:7" ht="12.75">
      <c r="A99" s="111"/>
      <c r="B99" s="112" t="s">
        <v>358</v>
      </c>
      <c r="C99" s="109"/>
      <c r="D99" s="113"/>
      <c r="E99" s="113"/>
      <c r="F99" s="113" t="s">
        <v>460</v>
      </c>
      <c r="G99" s="113" t="s">
        <v>460</v>
      </c>
    </row>
    <row r="100" spans="1:7" ht="12.75">
      <c r="A100" s="111">
        <v>1</v>
      </c>
      <c r="B100" s="108" t="s">
        <v>359</v>
      </c>
      <c r="C100" s="115"/>
      <c r="D100" s="116"/>
      <c r="E100" s="116">
        <v>14000</v>
      </c>
      <c r="F100" s="144"/>
      <c r="G100" s="144">
        <v>2</v>
      </c>
    </row>
    <row r="101" spans="1:7" ht="12.75">
      <c r="A101" s="111">
        <v>2</v>
      </c>
      <c r="B101" s="108" t="s">
        <v>360</v>
      </c>
      <c r="C101" s="115"/>
      <c r="D101" s="116"/>
      <c r="E101" s="116">
        <v>15000</v>
      </c>
      <c r="F101" s="133">
        <v>0</v>
      </c>
      <c r="G101" s="133">
        <v>0</v>
      </c>
    </row>
    <row r="102" spans="1:7" ht="12.75">
      <c r="A102" s="111" t="s">
        <v>279</v>
      </c>
      <c r="B102" s="108" t="s">
        <v>361</v>
      </c>
      <c r="C102" s="115"/>
      <c r="D102" s="116"/>
      <c r="E102" s="116">
        <v>15001</v>
      </c>
      <c r="F102" s="133">
        <v>0</v>
      </c>
      <c r="G102" s="133">
        <v>0</v>
      </c>
    </row>
    <row r="103" spans="1:7" ht="12.75">
      <c r="A103" s="111"/>
      <c r="B103" s="108" t="s">
        <v>362</v>
      </c>
      <c r="C103" s="115"/>
      <c r="D103" s="116"/>
      <c r="E103" s="116">
        <v>150011</v>
      </c>
      <c r="F103" s="133">
        <v>0</v>
      </c>
      <c r="G103" s="133">
        <v>0</v>
      </c>
    </row>
    <row r="104" spans="1:7" ht="12.75">
      <c r="A104" s="111" t="s">
        <v>288</v>
      </c>
      <c r="B104" s="108" t="s">
        <v>363</v>
      </c>
      <c r="C104" s="115"/>
      <c r="D104" s="116"/>
      <c r="E104" s="116">
        <v>15002</v>
      </c>
      <c r="F104" s="133">
        <v>0</v>
      </c>
      <c r="G104" s="133">
        <v>0</v>
      </c>
    </row>
    <row r="105" spans="1:7" ht="12.75">
      <c r="A105" s="111"/>
      <c r="B105" s="108" t="s">
        <v>364</v>
      </c>
      <c r="C105" s="115"/>
      <c r="D105" s="116"/>
      <c r="E105" s="116">
        <v>150021</v>
      </c>
      <c r="F105" s="133">
        <v>0</v>
      </c>
      <c r="G105" s="133">
        <v>0</v>
      </c>
    </row>
    <row r="106" spans="1:7" ht="12.75">
      <c r="A106" s="106"/>
      <c r="B106" s="106"/>
      <c r="C106" s="106"/>
      <c r="D106" s="106"/>
      <c r="E106" s="106"/>
      <c r="F106" s="106"/>
      <c r="G106" s="106"/>
    </row>
    <row r="112" ht="12.75">
      <c r="E112" s="106" t="s">
        <v>303</v>
      </c>
    </row>
    <row r="113" ht="12.75">
      <c r="E113" s="104" t="s">
        <v>466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33">
      <selection activeCell="H53" sqref="H53"/>
    </sheetView>
  </sheetViews>
  <sheetFormatPr defaultColWidth="9.140625" defaultRowHeight="12.75"/>
  <cols>
    <col min="3" max="3" width="34.7109375" style="0" customWidth="1"/>
    <col min="4" max="4" width="25.57421875" style="0" customWidth="1"/>
  </cols>
  <sheetData>
    <row r="2" spans="1:4" ht="12.75">
      <c r="A2" s="106"/>
      <c r="B2" s="107" t="s">
        <v>445</v>
      </c>
      <c r="C2" s="107"/>
      <c r="D2" s="106"/>
    </row>
    <row r="3" spans="1:4" ht="12.75">
      <c r="A3" s="106"/>
      <c r="B3" s="107" t="s">
        <v>446</v>
      </c>
      <c r="C3" s="107"/>
      <c r="D3" s="106"/>
    </row>
    <row r="4" spans="1:4" ht="12.75">
      <c r="A4" s="106"/>
      <c r="B4" s="106"/>
      <c r="C4" s="106"/>
      <c r="D4" s="106" t="s">
        <v>365</v>
      </c>
    </row>
    <row r="5" spans="1:4" ht="12.75">
      <c r="A5" s="116"/>
      <c r="B5" s="116"/>
      <c r="C5" s="113" t="s">
        <v>366</v>
      </c>
      <c r="D5" s="113" t="s">
        <v>367</v>
      </c>
    </row>
    <row r="6" spans="1:4" ht="12.75">
      <c r="A6" s="111">
        <v>1</v>
      </c>
      <c r="B6" s="116" t="s">
        <v>368</v>
      </c>
      <c r="C6" s="116" t="s">
        <v>369</v>
      </c>
      <c r="D6" s="134">
        <v>0</v>
      </c>
    </row>
    <row r="7" spans="1:4" ht="12.75">
      <c r="A7" s="111">
        <v>2</v>
      </c>
      <c r="B7" s="116" t="s">
        <v>368</v>
      </c>
      <c r="C7" s="116" t="s">
        <v>370</v>
      </c>
      <c r="D7" s="134">
        <v>0</v>
      </c>
    </row>
    <row r="8" spans="1:4" ht="12.75">
      <c r="A8" s="111">
        <v>3</v>
      </c>
      <c r="B8" s="116" t="s">
        <v>368</v>
      </c>
      <c r="C8" s="116" t="s">
        <v>371</v>
      </c>
      <c r="D8" s="134">
        <v>0</v>
      </c>
    </row>
    <row r="9" spans="1:4" ht="12.75">
      <c r="A9" s="111">
        <v>4</v>
      </c>
      <c r="B9" s="116" t="s">
        <v>368</v>
      </c>
      <c r="C9" s="116" t="s">
        <v>372</v>
      </c>
      <c r="D9" s="134">
        <v>0</v>
      </c>
    </row>
    <row r="10" spans="1:4" ht="12.75">
      <c r="A10" s="111">
        <v>5</v>
      </c>
      <c r="B10" s="116" t="s">
        <v>368</v>
      </c>
      <c r="C10" s="116" t="s">
        <v>373</v>
      </c>
      <c r="D10" s="134">
        <v>0</v>
      </c>
    </row>
    <row r="11" spans="1:4" ht="12.75">
      <c r="A11" s="111">
        <v>6</v>
      </c>
      <c r="B11" s="116" t="s">
        <v>368</v>
      </c>
      <c r="C11" s="116" t="s">
        <v>374</v>
      </c>
      <c r="D11" s="134">
        <v>0</v>
      </c>
    </row>
    <row r="12" spans="1:4" ht="12.75">
      <c r="A12" s="111">
        <v>7</v>
      </c>
      <c r="B12" s="116" t="s">
        <v>368</v>
      </c>
      <c r="C12" s="116" t="s">
        <v>375</v>
      </c>
      <c r="D12" s="134">
        <v>0</v>
      </c>
    </row>
    <row r="13" spans="1:4" ht="12.75">
      <c r="A13" s="111">
        <v>8</v>
      </c>
      <c r="B13" s="116" t="s">
        <v>368</v>
      </c>
      <c r="C13" s="116" t="s">
        <v>376</v>
      </c>
      <c r="D13" s="134">
        <v>0</v>
      </c>
    </row>
    <row r="14" spans="1:4" ht="12.75">
      <c r="A14" s="114" t="s">
        <v>377</v>
      </c>
      <c r="B14" s="113"/>
      <c r="C14" s="113" t="s">
        <v>378</v>
      </c>
      <c r="D14" s="134">
        <v>0</v>
      </c>
    </row>
    <row r="15" spans="1:4" ht="12.75">
      <c r="A15" s="111">
        <v>9</v>
      </c>
      <c r="B15" s="116" t="s">
        <v>379</v>
      </c>
      <c r="C15" s="116" t="s">
        <v>380</v>
      </c>
      <c r="D15" s="134">
        <v>0</v>
      </c>
    </row>
    <row r="16" spans="1:4" ht="12.75">
      <c r="A16" s="111">
        <v>10</v>
      </c>
      <c r="B16" s="116" t="s">
        <v>379</v>
      </c>
      <c r="C16" s="116" t="s">
        <v>381</v>
      </c>
      <c r="D16" s="134">
        <v>0</v>
      </c>
    </row>
    <row r="17" spans="1:4" ht="12.75">
      <c r="A17" s="111">
        <v>11</v>
      </c>
      <c r="B17" s="116" t="s">
        <v>379</v>
      </c>
      <c r="C17" s="116" t="s">
        <v>382</v>
      </c>
      <c r="D17" s="134">
        <v>0</v>
      </c>
    </row>
    <row r="18" spans="1:4" ht="12.75">
      <c r="A18" s="114" t="s">
        <v>383</v>
      </c>
      <c r="B18" s="113"/>
      <c r="C18" s="113" t="s">
        <v>384</v>
      </c>
      <c r="D18" s="134">
        <v>0</v>
      </c>
    </row>
    <row r="19" spans="1:4" ht="12.75">
      <c r="A19" s="111">
        <v>12</v>
      </c>
      <c r="B19" s="116" t="s">
        <v>385</v>
      </c>
      <c r="C19" s="116" t="s">
        <v>386</v>
      </c>
      <c r="D19" s="134">
        <v>0</v>
      </c>
    </row>
    <row r="20" spans="1:4" ht="12.75">
      <c r="A20" s="111">
        <v>13</v>
      </c>
      <c r="B20" s="116" t="s">
        <v>385</v>
      </c>
      <c r="C20" s="116" t="s">
        <v>387</v>
      </c>
      <c r="D20" s="134">
        <v>0</v>
      </c>
    </row>
    <row r="21" spans="1:4" ht="12.75">
      <c r="A21" s="111">
        <v>14</v>
      </c>
      <c r="B21" s="116" t="s">
        <v>385</v>
      </c>
      <c r="C21" s="116" t="s">
        <v>388</v>
      </c>
      <c r="D21" s="134">
        <v>0</v>
      </c>
    </row>
    <row r="22" spans="1:4" ht="12.75">
      <c r="A22" s="111">
        <v>15</v>
      </c>
      <c r="B22" s="116" t="s">
        <v>385</v>
      </c>
      <c r="C22" s="116" t="s">
        <v>389</v>
      </c>
      <c r="D22" s="134">
        <v>0</v>
      </c>
    </row>
    <row r="23" spans="1:4" ht="12.75">
      <c r="A23" s="111">
        <v>16</v>
      </c>
      <c r="B23" s="116" t="s">
        <v>385</v>
      </c>
      <c r="C23" s="116" t="s">
        <v>390</v>
      </c>
      <c r="D23" s="134">
        <v>0</v>
      </c>
    </row>
    <row r="24" spans="1:4" ht="12.75">
      <c r="A24" s="111">
        <v>17</v>
      </c>
      <c r="B24" s="116" t="s">
        <v>385</v>
      </c>
      <c r="C24" s="116" t="s">
        <v>391</v>
      </c>
      <c r="D24" s="134">
        <v>20888196</v>
      </c>
    </row>
    <row r="25" spans="1:4" ht="12.75">
      <c r="A25" s="111">
        <v>18</v>
      </c>
      <c r="B25" s="116" t="s">
        <v>385</v>
      </c>
      <c r="C25" s="116" t="s">
        <v>392</v>
      </c>
      <c r="D25" s="134">
        <v>0</v>
      </c>
    </row>
    <row r="26" spans="1:4" ht="12.75">
      <c r="A26" s="111">
        <v>19</v>
      </c>
      <c r="B26" s="116" t="s">
        <v>385</v>
      </c>
      <c r="C26" s="116" t="s">
        <v>393</v>
      </c>
      <c r="D26" s="134">
        <v>0</v>
      </c>
    </row>
    <row r="27" spans="1:4" ht="12.75">
      <c r="A27" s="114" t="s">
        <v>394</v>
      </c>
      <c r="B27" s="113"/>
      <c r="C27" s="113" t="s">
        <v>395</v>
      </c>
      <c r="D27" s="135">
        <f>SUM(D24:D26)</f>
        <v>20888196</v>
      </c>
    </row>
    <row r="28" spans="1:4" ht="12.75">
      <c r="A28" s="111">
        <v>20</v>
      </c>
      <c r="B28" s="116" t="s">
        <v>396</v>
      </c>
      <c r="C28" s="116" t="s">
        <v>397</v>
      </c>
      <c r="D28" s="134">
        <v>0</v>
      </c>
    </row>
    <row r="29" spans="1:4" ht="12.75">
      <c r="A29" s="111">
        <v>21</v>
      </c>
      <c r="B29" s="116" t="s">
        <v>396</v>
      </c>
      <c r="C29" s="116" t="s">
        <v>398</v>
      </c>
      <c r="D29" s="134">
        <v>0</v>
      </c>
    </row>
    <row r="30" spans="1:4" ht="12.75">
      <c r="A30" s="111">
        <v>22</v>
      </c>
      <c r="B30" s="116" t="s">
        <v>396</v>
      </c>
      <c r="C30" s="116" t="s">
        <v>399</v>
      </c>
      <c r="D30" s="134">
        <v>0</v>
      </c>
    </row>
    <row r="31" spans="1:4" ht="12.75">
      <c r="A31" s="111">
        <v>23</v>
      </c>
      <c r="B31" s="116" t="s">
        <v>396</v>
      </c>
      <c r="C31" s="116" t="s">
        <v>400</v>
      </c>
      <c r="D31" s="134">
        <v>0</v>
      </c>
    </row>
    <row r="32" spans="1:4" ht="12.75">
      <c r="A32" s="114" t="s">
        <v>401</v>
      </c>
      <c r="B32" s="113"/>
      <c r="C32" s="113" t="s">
        <v>402</v>
      </c>
      <c r="D32" s="134">
        <v>0</v>
      </c>
    </row>
    <row r="33" spans="1:4" ht="12.75">
      <c r="A33" s="111">
        <v>24</v>
      </c>
      <c r="B33" s="116" t="s">
        <v>403</v>
      </c>
      <c r="C33" s="116" t="s">
        <v>404</v>
      </c>
      <c r="D33" s="134">
        <v>0</v>
      </c>
    </row>
    <row r="34" spans="1:4" ht="12.75">
      <c r="A34" s="111">
        <v>25</v>
      </c>
      <c r="B34" s="116" t="s">
        <v>403</v>
      </c>
      <c r="C34" s="116" t="s">
        <v>405</v>
      </c>
      <c r="D34" s="134">
        <v>0</v>
      </c>
    </row>
    <row r="35" spans="1:4" ht="12.75">
      <c r="A35" s="111">
        <v>26</v>
      </c>
      <c r="B35" s="116" t="s">
        <v>403</v>
      </c>
      <c r="C35" s="116" t="s">
        <v>406</v>
      </c>
      <c r="D35" s="134">
        <v>0</v>
      </c>
    </row>
    <row r="36" spans="1:4" ht="12.75">
      <c r="A36" s="111">
        <v>27</v>
      </c>
      <c r="B36" s="116" t="s">
        <v>403</v>
      </c>
      <c r="C36" s="116" t="s">
        <v>407</v>
      </c>
      <c r="D36" s="134">
        <v>0</v>
      </c>
    </row>
    <row r="37" spans="1:4" ht="12.75">
      <c r="A37" s="111">
        <v>28</v>
      </c>
      <c r="B37" s="116" t="s">
        <v>403</v>
      </c>
      <c r="C37" s="116" t="s">
        <v>408</v>
      </c>
      <c r="D37" s="134">
        <v>0</v>
      </c>
    </row>
    <row r="38" spans="1:4" ht="12.75">
      <c r="A38" s="111">
        <v>29</v>
      </c>
      <c r="B38" s="116" t="s">
        <v>403</v>
      </c>
      <c r="C38" s="116" t="s">
        <v>409</v>
      </c>
      <c r="D38" s="134">
        <v>0</v>
      </c>
    </row>
    <row r="39" spans="1:4" ht="12.75">
      <c r="A39" s="111">
        <v>30</v>
      </c>
      <c r="B39" s="116" t="s">
        <v>403</v>
      </c>
      <c r="C39" s="116" t="s">
        <v>410</v>
      </c>
      <c r="D39" s="134">
        <v>0</v>
      </c>
    </row>
    <row r="40" spans="1:4" ht="12.75">
      <c r="A40" s="111">
        <v>31</v>
      </c>
      <c r="B40" s="116" t="s">
        <v>403</v>
      </c>
      <c r="C40" s="116" t="s">
        <v>411</v>
      </c>
      <c r="D40" s="134">
        <v>0</v>
      </c>
    </row>
    <row r="41" spans="1:4" ht="12.75">
      <c r="A41" s="111">
        <v>32</v>
      </c>
      <c r="B41" s="116" t="s">
        <v>403</v>
      </c>
      <c r="C41" s="116" t="s">
        <v>412</v>
      </c>
      <c r="D41" s="134">
        <v>0</v>
      </c>
    </row>
    <row r="42" spans="1:4" ht="12.75">
      <c r="A42" s="111">
        <v>33</v>
      </c>
      <c r="B42" s="116" t="s">
        <v>403</v>
      </c>
      <c r="C42" s="116" t="s">
        <v>413</v>
      </c>
      <c r="D42" s="134">
        <v>0</v>
      </c>
    </row>
    <row r="43" spans="1:4" ht="12.75">
      <c r="A43" s="111">
        <v>34</v>
      </c>
      <c r="B43" s="116" t="s">
        <v>403</v>
      </c>
      <c r="C43" s="116" t="s">
        <v>414</v>
      </c>
      <c r="D43" s="134">
        <v>0</v>
      </c>
    </row>
    <row r="44" spans="1:4" ht="12.75">
      <c r="A44" s="114" t="s">
        <v>415</v>
      </c>
      <c r="B44" s="113"/>
      <c r="C44" s="113" t="s">
        <v>416</v>
      </c>
      <c r="D44" s="134">
        <v>0</v>
      </c>
    </row>
    <row r="45" spans="1:4" ht="12.75">
      <c r="A45" s="113"/>
      <c r="B45" s="113"/>
      <c r="C45" s="113" t="s">
        <v>417</v>
      </c>
      <c r="D45" s="135">
        <f>D14+D18+D27+D32+D44</f>
        <v>20888196</v>
      </c>
    </row>
    <row r="46" spans="1:4" ht="12.75">
      <c r="A46" s="106"/>
      <c r="B46" s="106"/>
      <c r="C46" s="106"/>
      <c r="D46" s="106"/>
    </row>
    <row r="47" spans="1:4" ht="12.75">
      <c r="A47" s="116"/>
      <c r="B47" s="120" t="s">
        <v>459</v>
      </c>
      <c r="C47" s="120"/>
      <c r="D47" s="113" t="s">
        <v>418</v>
      </c>
    </row>
    <row r="48" spans="1:4" ht="12.75">
      <c r="A48" s="108"/>
      <c r="B48" s="108"/>
      <c r="C48" s="118"/>
      <c r="D48" s="118"/>
    </row>
    <row r="49" spans="1:4" ht="12.75">
      <c r="A49" s="116"/>
      <c r="B49" s="121" t="s">
        <v>468</v>
      </c>
      <c r="C49" s="121"/>
      <c r="D49" s="111">
        <v>1</v>
      </c>
    </row>
    <row r="50" spans="1:4" ht="12.75">
      <c r="A50" s="116"/>
      <c r="B50" s="116" t="s">
        <v>469</v>
      </c>
      <c r="C50" s="116"/>
      <c r="D50" s="111" t="s">
        <v>500</v>
      </c>
    </row>
    <row r="51" spans="1:4" ht="12.75">
      <c r="A51" s="116"/>
      <c r="B51" s="116" t="s">
        <v>419</v>
      </c>
      <c r="C51" s="116"/>
      <c r="D51" s="111">
        <v>1</v>
      </c>
    </row>
    <row r="52" spans="1:4" ht="12.75">
      <c r="A52" s="116"/>
      <c r="B52" s="116" t="s">
        <v>439</v>
      </c>
      <c r="C52" s="116"/>
      <c r="D52" s="111" t="s">
        <v>500</v>
      </c>
    </row>
    <row r="53" spans="1:4" ht="12.75">
      <c r="A53" s="116"/>
      <c r="B53" s="122" t="s">
        <v>440</v>
      </c>
      <c r="C53" s="122"/>
      <c r="D53" s="111" t="s">
        <v>500</v>
      </c>
    </row>
    <row r="54" spans="1:4" ht="12.75">
      <c r="A54" s="108"/>
      <c r="B54" s="108"/>
      <c r="C54" s="110" t="s">
        <v>420</v>
      </c>
      <c r="D54" s="183">
        <f>SUM(D49:D53)</f>
        <v>2</v>
      </c>
    </row>
    <row r="55" spans="1:4" ht="12.75">
      <c r="A55" s="106"/>
      <c r="B55" s="106"/>
      <c r="C55" s="106"/>
      <c r="D55" s="106"/>
    </row>
    <row r="56" spans="1:4" ht="12.75">
      <c r="A56" s="106"/>
      <c r="B56" s="106"/>
      <c r="C56" s="106"/>
      <c r="D56" s="106" t="s">
        <v>467</v>
      </c>
    </row>
    <row r="57" spans="1:4" ht="12.75">
      <c r="A57" s="106"/>
      <c r="B57" s="106"/>
      <c r="C57" s="106"/>
      <c r="D57" s="104" t="s">
        <v>466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J52" sqref="J52"/>
    </sheetView>
  </sheetViews>
  <sheetFormatPr defaultColWidth="9.140625" defaultRowHeight="12.75"/>
  <cols>
    <col min="3" max="3" width="10.421875" style="0" customWidth="1"/>
    <col min="4" max="4" width="14.421875" style="0" customWidth="1"/>
    <col min="5" max="5" width="12.421875" style="0" customWidth="1"/>
    <col min="6" max="6" width="14.140625" style="0" bestFit="1" customWidth="1"/>
    <col min="7" max="7" width="9.8515625" style="0" customWidth="1"/>
    <col min="8" max="8" width="12.8515625" style="0" customWidth="1"/>
  </cols>
  <sheetData>
    <row r="1" spans="1:3" ht="12.75">
      <c r="A1" s="105"/>
      <c r="B1" s="107" t="s">
        <v>445</v>
      </c>
      <c r="C1" s="107"/>
    </row>
    <row r="2" spans="1:8" ht="12.75">
      <c r="A2" s="106"/>
      <c r="B2" s="107" t="s">
        <v>446</v>
      </c>
      <c r="C2" s="107"/>
      <c r="D2" s="107"/>
      <c r="E2" s="107"/>
      <c r="F2" s="107"/>
      <c r="G2" s="107"/>
      <c r="H2" s="106"/>
    </row>
    <row r="3" spans="1:8" ht="12.75">
      <c r="A3" s="106"/>
      <c r="B3" s="107"/>
      <c r="C3" s="107"/>
      <c r="D3" s="107"/>
      <c r="E3" s="107"/>
      <c r="F3" s="107"/>
      <c r="G3" s="107"/>
      <c r="H3" s="106"/>
    </row>
    <row r="4" spans="1:8" ht="12.75">
      <c r="A4" s="106"/>
      <c r="B4" s="107" t="s">
        <v>456</v>
      </c>
      <c r="C4" s="107"/>
      <c r="D4" s="107"/>
      <c r="E4" s="107"/>
      <c r="F4" s="107"/>
      <c r="G4" s="107"/>
      <c r="H4" s="106"/>
    </row>
    <row r="5" spans="1:8" ht="12.75">
      <c r="A5" s="106"/>
      <c r="B5" s="106"/>
      <c r="C5" s="106"/>
      <c r="D5" s="106"/>
      <c r="E5" s="106"/>
      <c r="F5" s="106"/>
      <c r="G5" s="106"/>
      <c r="H5" s="106"/>
    </row>
    <row r="6" spans="1:8" ht="12.75">
      <c r="A6" s="113" t="s">
        <v>421</v>
      </c>
      <c r="B6" s="112" t="s">
        <v>1</v>
      </c>
      <c r="C6" s="110" t="s">
        <v>422</v>
      </c>
      <c r="D6" s="112" t="s">
        <v>423</v>
      </c>
      <c r="E6" s="120" t="s">
        <v>443</v>
      </c>
      <c r="F6" s="110" t="s">
        <v>424</v>
      </c>
      <c r="G6" s="113" t="s">
        <v>425</v>
      </c>
      <c r="H6" s="113" t="s">
        <v>423</v>
      </c>
    </row>
    <row r="7" spans="1:8" ht="12.75">
      <c r="A7" s="113"/>
      <c r="B7" s="112"/>
      <c r="C7" s="110"/>
      <c r="D7" s="126">
        <v>41275</v>
      </c>
      <c r="E7" s="127" t="s">
        <v>444</v>
      </c>
      <c r="F7" s="110"/>
      <c r="G7" s="113"/>
      <c r="H7" s="123">
        <v>41639</v>
      </c>
    </row>
    <row r="8" spans="1:8" ht="12.75">
      <c r="A8" s="116">
        <v>1</v>
      </c>
      <c r="B8" s="108" t="s">
        <v>104</v>
      </c>
      <c r="C8" s="118"/>
      <c r="D8" s="133">
        <v>0</v>
      </c>
      <c r="E8" s="133">
        <v>0</v>
      </c>
      <c r="F8" s="133">
        <v>0</v>
      </c>
      <c r="G8" s="133">
        <v>0</v>
      </c>
      <c r="H8" s="133">
        <v>0</v>
      </c>
    </row>
    <row r="9" spans="1:8" ht="12.75">
      <c r="A9" s="116">
        <v>2</v>
      </c>
      <c r="B9" s="108" t="s">
        <v>426</v>
      </c>
      <c r="C9" s="118"/>
      <c r="D9" s="133">
        <v>0</v>
      </c>
      <c r="E9" s="133">
        <v>0</v>
      </c>
      <c r="F9" s="133">
        <v>0</v>
      </c>
      <c r="G9" s="133">
        <v>0</v>
      </c>
      <c r="H9" s="133">
        <v>0</v>
      </c>
    </row>
    <row r="10" spans="1:8" ht="12.75">
      <c r="A10" s="116">
        <v>3</v>
      </c>
      <c r="B10" s="108" t="s">
        <v>427</v>
      </c>
      <c r="C10" s="118"/>
      <c r="D10" s="134">
        <v>5833333</v>
      </c>
      <c r="E10" s="133">
        <v>0</v>
      </c>
      <c r="F10" s="134">
        <v>286300</v>
      </c>
      <c r="G10" s="134">
        <v>0</v>
      </c>
      <c r="H10" s="134">
        <f>D10+F10</f>
        <v>6119633</v>
      </c>
    </row>
    <row r="11" spans="1:8" ht="12.75">
      <c r="A11" s="116">
        <v>4</v>
      </c>
      <c r="B11" s="108" t="s">
        <v>428</v>
      </c>
      <c r="C11" s="118"/>
      <c r="D11" s="133">
        <v>0</v>
      </c>
      <c r="E11" s="133">
        <v>0</v>
      </c>
      <c r="F11" s="133">
        <v>0</v>
      </c>
      <c r="G11" s="133">
        <v>0</v>
      </c>
      <c r="H11" s="133">
        <v>0</v>
      </c>
    </row>
    <row r="12" spans="1:8" ht="12.75">
      <c r="A12" s="116">
        <v>5</v>
      </c>
      <c r="B12" s="108" t="s">
        <v>429</v>
      </c>
      <c r="C12" s="118"/>
      <c r="D12" s="133">
        <v>0</v>
      </c>
      <c r="E12" s="133">
        <v>0</v>
      </c>
      <c r="F12" s="133">
        <v>0</v>
      </c>
      <c r="G12" s="133">
        <v>0</v>
      </c>
      <c r="H12" s="133">
        <v>0</v>
      </c>
    </row>
    <row r="13" spans="1:8" ht="12.75">
      <c r="A13" s="116">
        <v>6</v>
      </c>
      <c r="B13" s="108" t="s">
        <v>430</v>
      </c>
      <c r="C13" s="118"/>
      <c r="D13" s="133">
        <v>0</v>
      </c>
      <c r="E13" s="133">
        <v>0</v>
      </c>
      <c r="F13" s="133">
        <v>0</v>
      </c>
      <c r="G13" s="133">
        <v>0</v>
      </c>
      <c r="H13" s="133">
        <v>0</v>
      </c>
    </row>
    <row r="14" spans="1:8" ht="12.75">
      <c r="A14" s="116"/>
      <c r="B14" s="108"/>
      <c r="C14" s="118"/>
      <c r="D14" s="133"/>
      <c r="E14" s="116"/>
      <c r="F14" s="133"/>
      <c r="G14" s="133"/>
      <c r="H14" s="133"/>
    </row>
    <row r="15" spans="1:8" ht="12.75">
      <c r="A15" s="116"/>
      <c r="B15" s="108"/>
      <c r="C15" s="118"/>
      <c r="D15" s="133"/>
      <c r="E15" s="116"/>
      <c r="F15" s="133"/>
      <c r="G15" s="133"/>
      <c r="H15" s="133"/>
    </row>
    <row r="16" spans="1:8" ht="12.75">
      <c r="A16" s="116"/>
      <c r="B16" s="108"/>
      <c r="C16" s="118"/>
      <c r="D16" s="133"/>
      <c r="E16" s="116"/>
      <c r="F16" s="133"/>
      <c r="G16" s="133"/>
      <c r="H16" s="133"/>
    </row>
    <row r="17" spans="1:8" ht="12.75">
      <c r="A17" s="116"/>
      <c r="B17" s="108"/>
      <c r="C17" s="110" t="s">
        <v>431</v>
      </c>
      <c r="D17" s="135">
        <f>SUM(D10:D16)</f>
        <v>5833333</v>
      </c>
      <c r="E17" s="137">
        <v>0</v>
      </c>
      <c r="F17" s="135">
        <f>SUM(F10:F16)</f>
        <v>286300</v>
      </c>
      <c r="G17" s="137">
        <v>0</v>
      </c>
      <c r="H17" s="135">
        <f>SUM(H10:H16)</f>
        <v>6119633</v>
      </c>
    </row>
    <row r="18" spans="1:8" ht="12.75">
      <c r="A18" s="106"/>
      <c r="B18" s="106"/>
      <c r="C18" s="106"/>
      <c r="D18" s="106"/>
      <c r="E18" s="106"/>
      <c r="F18" s="106"/>
      <c r="G18" s="106"/>
      <c r="H18" s="106"/>
    </row>
    <row r="19" spans="1:8" ht="12.75">
      <c r="A19" s="106"/>
      <c r="B19" s="107" t="s">
        <v>457</v>
      </c>
      <c r="C19" s="107"/>
      <c r="D19" s="107"/>
      <c r="E19" s="107"/>
      <c r="F19" s="106"/>
      <c r="G19" s="106"/>
      <c r="H19" s="106"/>
    </row>
    <row r="20" spans="1:8" ht="12.75">
      <c r="A20" s="106"/>
      <c r="B20" s="106"/>
      <c r="C20" s="106"/>
      <c r="D20" s="106"/>
      <c r="E20" s="106"/>
      <c r="F20" s="106"/>
      <c r="G20" s="106"/>
      <c r="H20" s="106"/>
    </row>
    <row r="21" spans="1:8" ht="12.75">
      <c r="A21" s="113" t="s">
        <v>421</v>
      </c>
      <c r="B21" s="112" t="s">
        <v>1</v>
      </c>
      <c r="C21" s="110" t="s">
        <v>422</v>
      </c>
      <c r="D21" s="113" t="s">
        <v>423</v>
      </c>
      <c r="E21" s="120" t="s">
        <v>443</v>
      </c>
      <c r="F21" s="113" t="s">
        <v>424</v>
      </c>
      <c r="G21" s="113" t="s">
        <v>425</v>
      </c>
      <c r="H21" s="113" t="s">
        <v>423</v>
      </c>
    </row>
    <row r="22" spans="1:8" ht="12.75">
      <c r="A22" s="113"/>
      <c r="B22" s="112"/>
      <c r="C22" s="110"/>
      <c r="D22" s="123">
        <v>41275</v>
      </c>
      <c r="E22" s="127" t="s">
        <v>444</v>
      </c>
      <c r="F22" s="113"/>
      <c r="G22" s="113"/>
      <c r="H22" s="123">
        <v>41639</v>
      </c>
    </row>
    <row r="23" spans="1:8" ht="12.75">
      <c r="A23" s="116">
        <v>1</v>
      </c>
      <c r="B23" s="108" t="s">
        <v>104</v>
      </c>
      <c r="C23" s="118"/>
      <c r="D23" s="134">
        <v>0</v>
      </c>
      <c r="E23" s="134">
        <v>0</v>
      </c>
      <c r="F23" s="134">
        <v>0</v>
      </c>
      <c r="G23" s="134">
        <v>0</v>
      </c>
      <c r="H23" s="134">
        <v>0</v>
      </c>
    </row>
    <row r="24" spans="1:8" ht="12.75">
      <c r="A24" s="116">
        <v>2</v>
      </c>
      <c r="B24" s="108" t="s">
        <v>426</v>
      </c>
      <c r="C24" s="118"/>
      <c r="D24" s="134">
        <v>0</v>
      </c>
      <c r="E24" s="134">
        <v>0</v>
      </c>
      <c r="F24" s="134">
        <v>0</v>
      </c>
      <c r="G24" s="134">
        <v>0</v>
      </c>
      <c r="H24" s="134">
        <v>0</v>
      </c>
    </row>
    <row r="25" spans="1:8" ht="12.75">
      <c r="A25" s="116">
        <v>3</v>
      </c>
      <c r="B25" s="108" t="s">
        <v>432</v>
      </c>
      <c r="C25" s="118"/>
      <c r="D25" s="134">
        <v>0</v>
      </c>
      <c r="E25" s="134">
        <v>0</v>
      </c>
      <c r="F25" s="134">
        <v>0</v>
      </c>
      <c r="G25" s="134">
        <v>0</v>
      </c>
      <c r="H25" s="134">
        <v>0</v>
      </c>
    </row>
    <row r="26" spans="1:8" ht="12.75">
      <c r="A26" s="116">
        <v>4</v>
      </c>
      <c r="B26" s="108" t="s">
        <v>428</v>
      </c>
      <c r="C26" s="118"/>
      <c r="D26" s="134">
        <v>0</v>
      </c>
      <c r="E26" s="134">
        <v>0</v>
      </c>
      <c r="F26" s="134">
        <v>0</v>
      </c>
      <c r="G26" s="134">
        <v>0</v>
      </c>
      <c r="H26" s="134">
        <v>0</v>
      </c>
    </row>
    <row r="27" spans="1:8" ht="12.75">
      <c r="A27" s="116">
        <v>5</v>
      </c>
      <c r="B27" s="108" t="s">
        <v>429</v>
      </c>
      <c r="C27" s="118"/>
      <c r="D27" s="134">
        <v>0</v>
      </c>
      <c r="E27" s="134">
        <v>0</v>
      </c>
      <c r="F27" s="134">
        <v>0</v>
      </c>
      <c r="G27" s="134">
        <v>0</v>
      </c>
      <c r="H27" s="134">
        <v>0</v>
      </c>
    </row>
    <row r="28" spans="1:8" ht="12.75">
      <c r="A28" s="116">
        <v>6</v>
      </c>
      <c r="B28" s="108" t="s">
        <v>430</v>
      </c>
      <c r="C28" s="118"/>
      <c r="D28" s="134">
        <v>0</v>
      </c>
      <c r="E28" s="134">
        <v>0</v>
      </c>
      <c r="F28" s="134">
        <v>0</v>
      </c>
      <c r="G28" s="134">
        <v>0</v>
      </c>
      <c r="H28" s="134">
        <v>0</v>
      </c>
    </row>
    <row r="29" spans="1:8" ht="12.75">
      <c r="A29" s="116"/>
      <c r="B29" s="108"/>
      <c r="C29" s="118"/>
      <c r="D29" s="134"/>
      <c r="E29" s="134"/>
      <c r="F29" s="134"/>
      <c r="G29" s="134"/>
      <c r="H29" s="134"/>
    </row>
    <row r="30" spans="1:8" ht="12.75">
      <c r="A30" s="116"/>
      <c r="B30" s="108"/>
      <c r="C30" s="118"/>
      <c r="D30" s="134"/>
      <c r="E30" s="134"/>
      <c r="F30" s="134"/>
      <c r="G30" s="134"/>
      <c r="H30" s="134"/>
    </row>
    <row r="31" spans="1:8" ht="12.75">
      <c r="A31" s="116"/>
      <c r="B31" s="108"/>
      <c r="C31" s="118"/>
      <c r="D31" s="134"/>
      <c r="E31" s="134"/>
      <c r="F31" s="134"/>
      <c r="G31" s="134"/>
      <c r="H31" s="134"/>
    </row>
    <row r="32" spans="1:8" ht="12.75">
      <c r="A32" s="116"/>
      <c r="B32" s="112" t="s">
        <v>433</v>
      </c>
      <c r="C32" s="110"/>
      <c r="D32" s="135">
        <v>0</v>
      </c>
      <c r="E32" s="135">
        <v>0</v>
      </c>
      <c r="F32" s="135">
        <v>0</v>
      </c>
      <c r="G32" s="135">
        <v>0</v>
      </c>
      <c r="H32" s="135">
        <v>0</v>
      </c>
    </row>
    <row r="33" spans="1:8" ht="12.75">
      <c r="A33" s="106"/>
      <c r="B33" s="106"/>
      <c r="C33" s="106"/>
      <c r="D33" s="106"/>
      <c r="E33" s="106"/>
      <c r="F33" s="106"/>
      <c r="G33" s="106"/>
      <c r="H33" s="106"/>
    </row>
    <row r="34" spans="1:8" ht="12.75">
      <c r="A34" s="106"/>
      <c r="B34" s="106"/>
      <c r="C34" s="106"/>
      <c r="D34" s="106"/>
      <c r="E34" s="106"/>
      <c r="F34" s="106"/>
      <c r="G34" s="106"/>
      <c r="H34" s="106"/>
    </row>
    <row r="35" spans="1:8" ht="12.75">
      <c r="A35" s="107"/>
      <c r="B35" s="107" t="s">
        <v>458</v>
      </c>
      <c r="C35" s="107"/>
      <c r="D35" s="107"/>
      <c r="E35" s="107"/>
      <c r="F35" s="107"/>
      <c r="G35" s="107"/>
      <c r="H35" s="107"/>
    </row>
    <row r="36" spans="1:8" ht="12.75">
      <c r="A36" s="107"/>
      <c r="B36" s="107"/>
      <c r="C36" s="107"/>
      <c r="D36" s="107"/>
      <c r="E36" s="107"/>
      <c r="F36" s="107"/>
      <c r="G36" s="107"/>
      <c r="H36" s="107"/>
    </row>
    <row r="37" spans="1:8" ht="12.75">
      <c r="A37" s="113" t="s">
        <v>421</v>
      </c>
      <c r="B37" s="112" t="s">
        <v>1</v>
      </c>
      <c r="C37" s="110" t="s">
        <v>422</v>
      </c>
      <c r="D37" s="113" t="s">
        <v>423</v>
      </c>
      <c r="E37" s="120" t="s">
        <v>443</v>
      </c>
      <c r="F37" s="113" t="s">
        <v>424</v>
      </c>
      <c r="G37" s="113" t="s">
        <v>425</v>
      </c>
      <c r="H37" s="113" t="s">
        <v>423</v>
      </c>
    </row>
    <row r="38" spans="1:8" ht="12.75">
      <c r="A38" s="113"/>
      <c r="B38" s="112"/>
      <c r="C38" s="110"/>
      <c r="D38" s="123">
        <v>41275</v>
      </c>
      <c r="E38" s="127" t="s">
        <v>444</v>
      </c>
      <c r="F38" s="113"/>
      <c r="G38" s="113"/>
      <c r="H38" s="123">
        <v>41639</v>
      </c>
    </row>
    <row r="39" spans="1:8" ht="12.75">
      <c r="A39" s="116">
        <v>1</v>
      </c>
      <c r="B39" s="108" t="s">
        <v>104</v>
      </c>
      <c r="C39" s="118"/>
      <c r="D39" s="134">
        <v>0</v>
      </c>
      <c r="E39" s="134">
        <v>0</v>
      </c>
      <c r="F39" s="134">
        <v>0</v>
      </c>
      <c r="G39" s="134">
        <v>0</v>
      </c>
      <c r="H39" s="134">
        <v>0</v>
      </c>
    </row>
    <row r="40" spans="1:8" ht="12.75">
      <c r="A40" s="116">
        <v>2</v>
      </c>
      <c r="B40" s="108" t="s">
        <v>426</v>
      </c>
      <c r="C40" s="118"/>
      <c r="D40" s="134">
        <v>0</v>
      </c>
      <c r="E40" s="134">
        <v>0</v>
      </c>
      <c r="F40" s="134">
        <v>0</v>
      </c>
      <c r="G40" s="134">
        <v>0</v>
      </c>
      <c r="H40" s="134">
        <v>0</v>
      </c>
    </row>
    <row r="41" spans="1:8" ht="12.75">
      <c r="A41" s="116">
        <v>3</v>
      </c>
      <c r="B41" s="108" t="s">
        <v>432</v>
      </c>
      <c r="C41" s="118"/>
      <c r="D41" s="134">
        <v>5833333</v>
      </c>
      <c r="E41" s="134">
        <v>0</v>
      </c>
      <c r="F41" s="134">
        <v>286300</v>
      </c>
      <c r="G41" s="134">
        <v>0</v>
      </c>
      <c r="H41" s="134">
        <f>D41+F41</f>
        <v>6119633</v>
      </c>
    </row>
    <row r="42" spans="1:8" ht="12.75">
      <c r="A42" s="116">
        <v>4</v>
      </c>
      <c r="B42" s="108" t="s">
        <v>428</v>
      </c>
      <c r="C42" s="118"/>
      <c r="D42" s="134">
        <v>0</v>
      </c>
      <c r="E42" s="134">
        <v>0</v>
      </c>
      <c r="F42" s="134">
        <v>0</v>
      </c>
      <c r="G42" s="134">
        <v>0</v>
      </c>
      <c r="H42" s="134">
        <v>0</v>
      </c>
    </row>
    <row r="43" spans="1:8" ht="12.75">
      <c r="A43" s="116">
        <v>5</v>
      </c>
      <c r="B43" s="108" t="s">
        <v>429</v>
      </c>
      <c r="C43" s="118"/>
      <c r="D43" s="134">
        <v>0</v>
      </c>
      <c r="E43" s="134">
        <v>0</v>
      </c>
      <c r="F43" s="134">
        <v>0</v>
      </c>
      <c r="G43" s="134">
        <v>0</v>
      </c>
      <c r="H43" s="134">
        <v>0</v>
      </c>
    </row>
    <row r="44" spans="1:8" ht="12.75">
      <c r="A44" s="116">
        <v>6</v>
      </c>
      <c r="B44" s="108" t="s">
        <v>430</v>
      </c>
      <c r="C44" s="118"/>
      <c r="D44" s="134">
        <v>0</v>
      </c>
      <c r="E44" s="134">
        <v>0</v>
      </c>
      <c r="F44" s="134">
        <v>0</v>
      </c>
      <c r="G44" s="134">
        <v>0</v>
      </c>
      <c r="H44" s="134">
        <v>0</v>
      </c>
    </row>
    <row r="45" spans="1:8" ht="12.75">
      <c r="A45" s="116"/>
      <c r="B45" s="108"/>
      <c r="C45" s="118"/>
      <c r="D45" s="134"/>
      <c r="E45" s="134"/>
      <c r="F45" s="134"/>
      <c r="G45" s="134"/>
      <c r="H45" s="134"/>
    </row>
    <row r="46" spans="1:8" ht="12.75">
      <c r="A46" s="116"/>
      <c r="B46" s="108"/>
      <c r="C46" s="118"/>
      <c r="D46" s="134"/>
      <c r="E46" s="134"/>
      <c r="F46" s="134"/>
      <c r="G46" s="134"/>
      <c r="H46" s="134"/>
    </row>
    <row r="47" spans="1:8" ht="12.75">
      <c r="A47" s="116"/>
      <c r="B47" s="108"/>
      <c r="C47" s="118"/>
      <c r="D47" s="134"/>
      <c r="E47" s="134"/>
      <c r="F47" s="134"/>
      <c r="G47" s="134"/>
      <c r="H47" s="134"/>
    </row>
    <row r="48" spans="1:8" ht="12.75">
      <c r="A48" s="116"/>
      <c r="B48" s="112" t="s">
        <v>433</v>
      </c>
      <c r="C48" s="110"/>
      <c r="D48" s="135">
        <f>SUM(D41:D47)</f>
        <v>5833333</v>
      </c>
      <c r="E48" s="135">
        <v>0</v>
      </c>
      <c r="F48" s="135">
        <f>SUM(F41:F47)</f>
        <v>286300</v>
      </c>
      <c r="G48" s="135">
        <v>0</v>
      </c>
      <c r="H48" s="135">
        <f>SUM(H41:H47)</f>
        <v>6119633</v>
      </c>
    </row>
    <row r="49" spans="1:8" ht="12.75">
      <c r="A49" s="106"/>
      <c r="B49" s="106"/>
      <c r="C49" s="106"/>
      <c r="D49" s="106"/>
      <c r="E49" s="106"/>
      <c r="F49" s="106"/>
      <c r="G49" s="106"/>
      <c r="H49" s="106"/>
    </row>
    <row r="50" spans="1:8" ht="12.75">
      <c r="A50" s="106"/>
      <c r="B50" s="106"/>
      <c r="C50" s="106"/>
      <c r="D50" s="106"/>
      <c r="E50" s="106"/>
      <c r="F50" s="106"/>
      <c r="G50" s="106"/>
      <c r="H50" s="106"/>
    </row>
    <row r="51" spans="1:8" ht="12.75">
      <c r="A51" s="106"/>
      <c r="B51" s="106"/>
      <c r="C51" s="106"/>
      <c r="D51" s="106"/>
      <c r="E51" s="106"/>
      <c r="F51" s="106"/>
      <c r="G51" s="106"/>
      <c r="H51" s="106"/>
    </row>
    <row r="52" spans="1:8" ht="12.75">
      <c r="A52" s="106"/>
      <c r="B52" s="106"/>
      <c r="C52" s="106"/>
      <c r="D52" s="106"/>
      <c r="E52" s="106"/>
      <c r="F52" s="106" t="s">
        <v>303</v>
      </c>
      <c r="G52" s="106"/>
      <c r="H52" s="106"/>
    </row>
    <row r="53" spans="1:8" ht="12.75">
      <c r="A53" s="106"/>
      <c r="B53" s="106"/>
      <c r="C53" s="106"/>
      <c r="D53" s="106"/>
      <c r="E53" s="106"/>
      <c r="F53" s="104" t="s">
        <v>466</v>
      </c>
      <c r="G53" s="106"/>
      <c r="H53" s="106"/>
    </row>
  </sheetData>
  <sheetProtection/>
  <printOptions/>
  <pageMargins left="0.66" right="0.3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5">
      <selection activeCell="K21" sqref="K21"/>
    </sheetView>
  </sheetViews>
  <sheetFormatPr defaultColWidth="9.140625" defaultRowHeight="12.75"/>
  <cols>
    <col min="2" max="2" width="21.8515625" style="0" customWidth="1"/>
    <col min="3" max="3" width="13.28125" style="0" customWidth="1"/>
    <col min="4" max="4" width="13.421875" style="0" customWidth="1"/>
    <col min="5" max="5" width="11.421875" style="0" customWidth="1"/>
    <col min="6" max="6" width="13.28125" style="0" customWidth="1"/>
    <col min="7" max="7" width="12.00390625" style="0" customWidth="1"/>
    <col min="8" max="8" width="11.57421875" style="0" customWidth="1"/>
    <col min="9" max="9" width="19.421875" style="0" customWidth="1"/>
  </cols>
  <sheetData>
    <row r="3" spans="1:9" ht="18">
      <c r="A3" s="149" t="s">
        <v>471</v>
      </c>
      <c r="B3" s="149"/>
      <c r="C3" s="150"/>
      <c r="D3" s="150"/>
      <c r="E3" s="150"/>
      <c r="F3" s="150"/>
      <c r="G3" s="150"/>
      <c r="H3" s="150"/>
      <c r="I3" s="150"/>
    </row>
    <row r="4" spans="1:9" ht="18">
      <c r="A4" s="149" t="s">
        <v>472</v>
      </c>
      <c r="B4" s="149" t="s">
        <v>268</v>
      </c>
      <c r="C4" s="150"/>
      <c r="D4" s="150"/>
      <c r="E4" s="150"/>
      <c r="F4" s="150"/>
      <c r="G4" s="150"/>
      <c r="H4" s="150"/>
      <c r="I4" s="150"/>
    </row>
    <row r="5" spans="1:9" ht="18">
      <c r="A5" s="149"/>
      <c r="B5" s="149"/>
      <c r="C5" s="150"/>
      <c r="D5" s="150"/>
      <c r="E5" s="150"/>
      <c r="F5" s="150"/>
      <c r="G5" s="150"/>
      <c r="H5" s="150"/>
      <c r="I5" s="150"/>
    </row>
    <row r="6" spans="1:9" ht="18">
      <c r="A6" s="149"/>
      <c r="B6" s="149"/>
      <c r="C6" s="150"/>
      <c r="D6" s="150"/>
      <c r="E6" s="150"/>
      <c r="F6" s="150"/>
      <c r="G6" s="150"/>
      <c r="H6" s="150"/>
      <c r="I6" s="150"/>
    </row>
    <row r="7" spans="1:9" ht="15.75">
      <c r="A7" s="207" t="s">
        <v>473</v>
      </c>
      <c r="B7" s="207"/>
      <c r="C7" s="207"/>
      <c r="D7" s="207"/>
      <c r="E7" s="207"/>
      <c r="F7" s="207"/>
      <c r="G7" s="207"/>
      <c r="H7" s="207"/>
      <c r="I7" s="207"/>
    </row>
    <row r="8" spans="1:9" ht="13.5" thickBot="1">
      <c r="A8" s="151"/>
      <c r="B8" s="150"/>
      <c r="C8" s="150"/>
      <c r="D8" s="150"/>
      <c r="E8" s="150"/>
      <c r="F8" s="150"/>
      <c r="G8" s="152"/>
      <c r="H8" s="150"/>
      <c r="I8" s="150"/>
    </row>
    <row r="9" spans="1:9" ht="12.75">
      <c r="A9" s="208" t="s">
        <v>474</v>
      </c>
      <c r="B9" s="210" t="s">
        <v>475</v>
      </c>
      <c r="C9" s="153" t="s">
        <v>476</v>
      </c>
      <c r="D9" s="153" t="s">
        <v>477</v>
      </c>
      <c r="E9" s="153" t="s">
        <v>478</v>
      </c>
      <c r="F9" s="153" t="s">
        <v>479</v>
      </c>
      <c r="G9" s="153" t="s">
        <v>480</v>
      </c>
      <c r="H9" s="154" t="s">
        <v>481</v>
      </c>
      <c r="I9" s="155" t="s">
        <v>479</v>
      </c>
    </row>
    <row r="10" spans="1:9" ht="13.5" thickBot="1">
      <c r="A10" s="209"/>
      <c r="B10" s="211"/>
      <c r="C10" s="156" t="s">
        <v>482</v>
      </c>
      <c r="D10" s="156" t="s">
        <v>483</v>
      </c>
      <c r="E10" s="156">
        <v>2012</v>
      </c>
      <c r="F10" s="156" t="s">
        <v>484</v>
      </c>
      <c r="G10" s="156">
        <v>2013</v>
      </c>
      <c r="H10" s="157" t="s">
        <v>485</v>
      </c>
      <c r="I10" s="158" t="s">
        <v>486</v>
      </c>
    </row>
    <row r="11" spans="1:9" ht="18.75" customHeight="1">
      <c r="A11" s="159" t="s">
        <v>487</v>
      </c>
      <c r="B11" s="160" t="s">
        <v>488</v>
      </c>
      <c r="C11" s="161"/>
      <c r="D11" s="162"/>
      <c r="E11" s="162"/>
      <c r="F11" s="162"/>
      <c r="G11" s="162"/>
      <c r="H11" s="163"/>
      <c r="I11" s="164"/>
    </row>
    <row r="12" spans="1:9" ht="18" customHeight="1">
      <c r="A12" s="159">
        <v>1</v>
      </c>
      <c r="B12" s="165" t="s">
        <v>489</v>
      </c>
      <c r="C12" s="180" t="s">
        <v>490</v>
      </c>
      <c r="D12" s="166">
        <v>2333333</v>
      </c>
      <c r="E12" s="166">
        <v>0</v>
      </c>
      <c r="F12" s="166">
        <v>2333333</v>
      </c>
      <c r="G12" s="166">
        <v>0</v>
      </c>
      <c r="H12" s="181">
        <v>0</v>
      </c>
      <c r="I12" s="168">
        <v>2333333</v>
      </c>
    </row>
    <row r="13" spans="1:9" ht="18" customHeight="1">
      <c r="A13" s="159">
        <v>2</v>
      </c>
      <c r="B13" s="165" t="s">
        <v>489</v>
      </c>
      <c r="C13" s="180" t="s">
        <v>491</v>
      </c>
      <c r="D13" s="166">
        <v>3500000</v>
      </c>
      <c r="E13" s="166">
        <v>0</v>
      </c>
      <c r="F13" s="166">
        <v>3500000</v>
      </c>
      <c r="G13" s="166">
        <v>0</v>
      </c>
      <c r="H13" s="181">
        <v>0</v>
      </c>
      <c r="I13" s="168">
        <v>3500000</v>
      </c>
    </row>
    <row r="14" spans="1:9" ht="18" customHeight="1">
      <c r="A14" s="159">
        <v>3</v>
      </c>
      <c r="B14" s="165" t="s">
        <v>492</v>
      </c>
      <c r="C14" s="180" t="s">
        <v>493</v>
      </c>
      <c r="D14" s="166">
        <v>101500</v>
      </c>
      <c r="E14" s="166">
        <v>0</v>
      </c>
      <c r="F14" s="166">
        <v>101500</v>
      </c>
      <c r="G14" s="166">
        <v>0</v>
      </c>
      <c r="H14" s="167">
        <v>0</v>
      </c>
      <c r="I14" s="168">
        <v>101500</v>
      </c>
    </row>
    <row r="15" spans="1:9" ht="18" customHeight="1">
      <c r="A15" s="159">
        <v>4</v>
      </c>
      <c r="B15" s="165" t="s">
        <v>494</v>
      </c>
      <c r="C15" s="180" t="s">
        <v>493</v>
      </c>
      <c r="D15" s="166">
        <v>184800</v>
      </c>
      <c r="E15" s="166">
        <v>0</v>
      </c>
      <c r="F15" s="166">
        <v>184800</v>
      </c>
      <c r="G15" s="166">
        <v>0</v>
      </c>
      <c r="H15" s="166">
        <v>0</v>
      </c>
      <c r="I15" s="168">
        <v>184800</v>
      </c>
    </row>
    <row r="16" spans="1:9" ht="18" customHeight="1" thickBot="1">
      <c r="A16" s="169"/>
      <c r="B16" s="170" t="s">
        <v>495</v>
      </c>
      <c r="C16" s="182"/>
      <c r="D16" s="171">
        <f aca="true" t="shared" si="0" ref="D16:I16">SUM(D12:D15)</f>
        <v>6119633</v>
      </c>
      <c r="E16" s="171">
        <f t="shared" si="0"/>
        <v>0</v>
      </c>
      <c r="F16" s="171">
        <f t="shared" si="0"/>
        <v>6119633</v>
      </c>
      <c r="G16" s="171">
        <f t="shared" si="0"/>
        <v>0</v>
      </c>
      <c r="H16" s="171">
        <f t="shared" si="0"/>
        <v>0</v>
      </c>
      <c r="I16" s="172">
        <f t="shared" si="0"/>
        <v>6119633</v>
      </c>
    </row>
    <row r="17" spans="1:9" ht="12.75">
      <c r="A17" s="173"/>
      <c r="B17" s="173"/>
      <c r="C17" s="173"/>
      <c r="D17" s="173"/>
      <c r="E17" s="173"/>
      <c r="F17" s="173"/>
      <c r="G17" s="173"/>
      <c r="H17" s="173"/>
      <c r="I17" s="173"/>
    </row>
    <row r="20" ht="12.75">
      <c r="G20" s="106" t="s">
        <v>303</v>
      </c>
    </row>
    <row r="21" ht="12.75">
      <c r="G21" s="104" t="s">
        <v>466</v>
      </c>
    </row>
  </sheetData>
  <sheetProtection/>
  <mergeCells count="3">
    <mergeCell ref="A7:I7"/>
    <mergeCell ref="A9:A10"/>
    <mergeCell ref="B9:B10"/>
  </mergeCells>
  <printOptions/>
  <pageMargins left="1.19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rovena</dc:creator>
  <cp:keywords/>
  <dc:description/>
  <cp:lastModifiedBy>renato.qoshja</cp:lastModifiedBy>
  <cp:lastPrinted>2014-05-09T08:31:15Z</cp:lastPrinted>
  <dcterms:created xsi:type="dcterms:W3CDTF">2008-02-17T11:39:43Z</dcterms:created>
  <dcterms:modified xsi:type="dcterms:W3CDTF">2014-07-02T11:23:11Z</dcterms:modified>
  <cp:category/>
  <cp:version/>
  <cp:contentType/>
  <cp:contentStatus/>
</cp:coreProperties>
</file>